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4.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9.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20.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21.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22.xml" ContentType="application/vnd.openxmlformats-officedocument.drawing+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23.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24.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25.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2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27.xml" ContentType="application/vnd.openxmlformats-officedocument.drawing+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28.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29.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30.xml" ContentType="application/vnd.openxmlformats-officedocument.drawing+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31.xml" ContentType="application/vnd.openxmlformats-officedocument.drawing+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32.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33.xml" ContentType="application/vnd.openxmlformats-officedocument.drawing+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34.xml" ContentType="application/vnd.openxmlformats-officedocument.drawing+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35.xml" ContentType="application/vnd.openxmlformats-officedocument.drawing+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36.xml" ContentType="application/vnd.openxmlformats-officedocument.drawing+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37.xml" ContentType="application/vnd.openxmlformats-officedocument.drawing+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38.xml" ContentType="application/vnd.openxmlformats-officedocument.drawing+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39.xml" ContentType="application/vnd.openxmlformats-officedocument.drawing+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40.xml" ContentType="application/vnd.openxmlformats-officedocument.drawing+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aContreras\OneDrive\Documentos\SEAES\"/>
    </mc:Choice>
  </mc:AlternateContent>
  <xr:revisionPtr revIDLastSave="0" documentId="13_ncr:1_{7AD193ED-DA78-428F-95DD-5705AD10174D}" xr6:coauthVersionLast="47" xr6:coauthVersionMax="47" xr10:uidLastSave="{00000000-0000-0000-0000-000000000000}"/>
  <bookViews>
    <workbookView xWindow="-120" yWindow="-120" windowWidth="20730" windowHeight="11160" firstSheet="39" activeTab="39" xr2:uid="{00000000-000D-0000-FFFF-FFFF00000000}"/>
  </bookViews>
  <sheets>
    <sheet name="Cambios 2.0" sheetId="119" r:id="rId1"/>
    <sheet name="Indicaciones y definiciones" sheetId="120" r:id="rId2"/>
    <sheet name="Rasgos y ejemplos" sheetId="102" r:id="rId3"/>
    <sheet name="Indicador 1" sheetId="117" r:id="rId4"/>
    <sheet name="EJEMPLO Ind1" sheetId="34" r:id="rId5"/>
    <sheet name="Indicador 2" sheetId="116" r:id="rId6"/>
    <sheet name="EJEMPLO Ind2 " sheetId="78" r:id="rId7"/>
    <sheet name="Indicador 3" sheetId="115" r:id="rId8"/>
    <sheet name="EJEMPLO Ind3" sheetId="36" r:id="rId9"/>
    <sheet name="Indicador 4" sheetId="114" r:id="rId10"/>
    <sheet name="EJEMPLO Ind4" sheetId="37" r:id="rId11"/>
    <sheet name="Indicador 5" sheetId="113" r:id="rId12"/>
    <sheet name="EJEMPLO Ind5" sheetId="55" r:id="rId13"/>
    <sheet name="Indicador 6" sheetId="112" r:id="rId14"/>
    <sheet name="EJEMPLO Ind6" sheetId="57" r:id="rId15"/>
    <sheet name="Indicador 7" sheetId="111" r:id="rId16"/>
    <sheet name="EJEMPLO Ind7" sheetId="59" r:id="rId17"/>
    <sheet name="Indicador 8" sheetId="91" r:id="rId18"/>
    <sheet name="EJEMPLO Ind8" sheetId="80" r:id="rId19"/>
    <sheet name="Indicador 9" sheetId="90" r:id="rId20"/>
    <sheet name="EJEMPLO Ind9" sheetId="81" r:id="rId21"/>
    <sheet name="Indicador 10" sheetId="89" r:id="rId22"/>
    <sheet name="EJEMPLO Ind10" sheetId="82" r:id="rId23"/>
    <sheet name="Indicador 11" sheetId="88" r:id="rId24"/>
    <sheet name="EJEMPLO Ind11" sheetId="83" r:id="rId25"/>
    <sheet name="Indicador 12" sheetId="87" r:id="rId26"/>
    <sheet name="EJEMPLO Ind12" sheetId="84" r:id="rId27"/>
    <sheet name="Indicador 13" sheetId="103" r:id="rId28"/>
    <sheet name="EJEMPLO Ind13" sheetId="60" r:id="rId29"/>
    <sheet name="Indicador 14" sheetId="104" r:id="rId30"/>
    <sheet name="EJEMPLO Ind14" sheetId="62" r:id="rId31"/>
    <sheet name="Indicador 15" sheetId="105" r:id="rId32"/>
    <sheet name="EJEMPLO Ind15" sheetId="64" r:id="rId33"/>
    <sheet name="Indicador 16" sheetId="106" r:id="rId34"/>
    <sheet name="EJEMPLO Ind16" sheetId="66" r:id="rId35"/>
    <sheet name="Indicador 17" sheetId="107" r:id="rId36"/>
    <sheet name="EJEMPLO Ind17" sheetId="68" r:id="rId37"/>
    <sheet name="Indicador 18" sheetId="118" r:id="rId38"/>
    <sheet name="EJEMPLO Ind18" sheetId="70" r:id="rId39"/>
    <sheet name="Indicador 19" sheetId="109" r:id="rId40"/>
    <sheet name="EJEMPLO Ind19" sheetId="72" r:id="rId41"/>
    <sheet name="Indicador 20" sheetId="110" r:id="rId42"/>
    <sheet name="EJEMPLO Ind20" sheetId="74" r:id="rId43"/>
    <sheet name="Rasgos y ejemplos UNACAR" sheetId="121" r:id="rId4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32" i="90" l="1"/>
  <c r="H14" i="90"/>
  <c r="F13" i="117"/>
  <c r="G16" i="117"/>
  <c r="G13" i="117"/>
  <c r="M13" i="117"/>
  <c r="M14" i="90"/>
  <c r="M17" i="117"/>
  <c r="L17" i="117"/>
  <c r="K17" i="117"/>
  <c r="J17" i="117"/>
  <c r="I17" i="117"/>
  <c r="H17" i="117"/>
  <c r="G17" i="117"/>
  <c r="F17" i="117"/>
  <c r="M16" i="117"/>
  <c r="L16" i="117"/>
  <c r="K16" i="117"/>
  <c r="J16" i="117"/>
  <c r="I16" i="117"/>
  <c r="H16" i="117"/>
  <c r="F16" i="117"/>
  <c r="M15" i="117"/>
  <c r="L15" i="117"/>
  <c r="K15" i="117"/>
  <c r="J15" i="117"/>
  <c r="I15" i="117"/>
  <c r="H15" i="117"/>
  <c r="G15" i="117"/>
  <c r="F15" i="117"/>
  <c r="M14" i="117"/>
  <c r="L14" i="117"/>
  <c r="K14" i="117"/>
  <c r="J14" i="117"/>
  <c r="I14" i="117"/>
  <c r="H14" i="117"/>
  <c r="G14" i="117"/>
  <c r="F14" i="117"/>
  <c r="L13" i="117"/>
  <c r="K13" i="117"/>
  <c r="J13" i="117"/>
  <c r="I13" i="117"/>
  <c r="H13" i="117"/>
  <c r="M17" i="116"/>
  <c r="L17" i="116"/>
  <c r="K17" i="116"/>
  <c r="J17" i="116"/>
  <c r="I17" i="116"/>
  <c r="H17" i="116"/>
  <c r="G17" i="116"/>
  <c r="F17" i="116"/>
  <c r="M16" i="116"/>
  <c r="L16" i="116"/>
  <c r="K16" i="116"/>
  <c r="J16" i="116"/>
  <c r="I16" i="116"/>
  <c r="H16" i="116"/>
  <c r="G16" i="116"/>
  <c r="F16" i="116"/>
  <c r="M15" i="116"/>
  <c r="L15" i="116"/>
  <c r="K15" i="116"/>
  <c r="J15" i="116"/>
  <c r="I15" i="116"/>
  <c r="H15" i="116"/>
  <c r="G15" i="116"/>
  <c r="F15" i="116"/>
  <c r="M14" i="116"/>
  <c r="L14" i="116"/>
  <c r="K14" i="116"/>
  <c r="J14" i="116"/>
  <c r="I14" i="116"/>
  <c r="H14" i="116"/>
  <c r="G14" i="116"/>
  <c r="F14" i="116"/>
  <c r="M13" i="116"/>
  <c r="L13" i="116"/>
  <c r="K13" i="116"/>
  <c r="J13" i="116"/>
  <c r="I13" i="116"/>
  <c r="H13" i="116"/>
  <c r="G13" i="116"/>
  <c r="F13" i="116"/>
  <c r="AA19" i="115"/>
  <c r="Z19" i="115"/>
  <c r="Y19" i="115"/>
  <c r="X19" i="115"/>
  <c r="W19" i="115"/>
  <c r="V19" i="115"/>
  <c r="U19" i="115"/>
  <c r="T19" i="115"/>
  <c r="S19" i="115"/>
  <c r="R19" i="115"/>
  <c r="Q19" i="115"/>
  <c r="P19" i="115"/>
  <c r="O19" i="115"/>
  <c r="N19" i="115"/>
  <c r="M19" i="115"/>
  <c r="L19" i="115"/>
  <c r="K19" i="115"/>
  <c r="J19" i="115"/>
  <c r="I19" i="115"/>
  <c r="H19" i="115"/>
  <c r="G19" i="115"/>
  <c r="F19" i="115"/>
  <c r="AA18" i="115"/>
  <c r="Z18" i="115"/>
  <c r="Y18" i="115"/>
  <c r="X18" i="115"/>
  <c r="W18" i="115"/>
  <c r="V18" i="115"/>
  <c r="U18" i="115"/>
  <c r="T18" i="115"/>
  <c r="S18" i="115"/>
  <c r="R18" i="115"/>
  <c r="Q18" i="115"/>
  <c r="P18" i="115"/>
  <c r="O18" i="115"/>
  <c r="N18" i="115"/>
  <c r="M18" i="115"/>
  <c r="L18" i="115"/>
  <c r="K18" i="115"/>
  <c r="J18" i="115"/>
  <c r="I18" i="115"/>
  <c r="H18" i="115"/>
  <c r="G18" i="115"/>
  <c r="F18" i="115"/>
  <c r="AA17" i="115"/>
  <c r="Z17" i="115"/>
  <c r="Y17" i="115"/>
  <c r="X17" i="115"/>
  <c r="W17" i="115"/>
  <c r="V17" i="115"/>
  <c r="U17" i="115"/>
  <c r="T17" i="115"/>
  <c r="S17" i="115"/>
  <c r="R17" i="115"/>
  <c r="Q17" i="115"/>
  <c r="P17" i="115"/>
  <c r="O17" i="115"/>
  <c r="N17" i="115"/>
  <c r="M17" i="115"/>
  <c r="L17" i="115"/>
  <c r="K17" i="115"/>
  <c r="J17" i="115"/>
  <c r="I17" i="115"/>
  <c r="H17" i="115"/>
  <c r="G17" i="115"/>
  <c r="F17" i="115"/>
  <c r="AA16" i="115"/>
  <c r="Z16" i="115"/>
  <c r="Y16" i="115"/>
  <c r="X16" i="115"/>
  <c r="W16" i="115"/>
  <c r="V16" i="115"/>
  <c r="U16" i="115"/>
  <c r="T16" i="115"/>
  <c r="S16" i="115"/>
  <c r="R16" i="115"/>
  <c r="Q16" i="115"/>
  <c r="P16" i="115"/>
  <c r="O16" i="115"/>
  <c r="N16" i="115"/>
  <c r="M16" i="115"/>
  <c r="L16" i="115"/>
  <c r="K16" i="115"/>
  <c r="J16" i="115"/>
  <c r="I16" i="115"/>
  <c r="H16" i="115"/>
  <c r="G16" i="115"/>
  <c r="F16" i="115"/>
  <c r="AA15" i="115"/>
  <c r="Z15" i="115"/>
  <c r="Y15" i="115"/>
  <c r="X15" i="115"/>
  <c r="W15" i="115"/>
  <c r="V15" i="115"/>
  <c r="U15" i="115"/>
  <c r="T15" i="115"/>
  <c r="S15" i="115"/>
  <c r="R15" i="115"/>
  <c r="Q15" i="115"/>
  <c r="P15" i="115"/>
  <c r="O15" i="115"/>
  <c r="N15" i="115"/>
  <c r="M15" i="115"/>
  <c r="L15" i="115"/>
  <c r="K15" i="115"/>
  <c r="J15" i="115"/>
  <c r="I15" i="115"/>
  <c r="H15" i="115"/>
  <c r="G15" i="115"/>
  <c r="F15" i="115"/>
  <c r="M17" i="114"/>
  <c r="L17" i="114"/>
  <c r="K17" i="114"/>
  <c r="J17" i="114"/>
  <c r="I17" i="114"/>
  <c r="H17" i="114"/>
  <c r="G17" i="114"/>
  <c r="F17" i="114"/>
  <c r="M16" i="114"/>
  <c r="L16" i="114"/>
  <c r="K16" i="114"/>
  <c r="J16" i="114"/>
  <c r="I16" i="114"/>
  <c r="H16" i="114"/>
  <c r="G16" i="114"/>
  <c r="F16" i="114"/>
  <c r="M15" i="114"/>
  <c r="L15" i="114"/>
  <c r="K15" i="114"/>
  <c r="J15" i="114"/>
  <c r="I15" i="114"/>
  <c r="H15" i="114"/>
  <c r="G15" i="114"/>
  <c r="F15" i="114"/>
  <c r="M14" i="114"/>
  <c r="L14" i="114"/>
  <c r="K14" i="114"/>
  <c r="J14" i="114"/>
  <c r="I14" i="114"/>
  <c r="H14" i="114"/>
  <c r="G14" i="114"/>
  <c r="F14" i="114"/>
  <c r="M13" i="114"/>
  <c r="L13" i="114"/>
  <c r="K13" i="114"/>
  <c r="J13" i="114"/>
  <c r="I13" i="114"/>
  <c r="H13" i="114"/>
  <c r="G13" i="114"/>
  <c r="F13" i="114"/>
  <c r="M10" i="113"/>
  <c r="L10" i="113"/>
  <c r="K10" i="113"/>
  <c r="J10" i="113"/>
  <c r="I10" i="113"/>
  <c r="H10" i="113"/>
  <c r="G10" i="113"/>
  <c r="F10" i="113"/>
  <c r="M9" i="112"/>
  <c r="L9" i="112"/>
  <c r="K9" i="112"/>
  <c r="J9" i="112"/>
  <c r="I9" i="112"/>
  <c r="H9" i="112"/>
  <c r="G9" i="112"/>
  <c r="F9" i="112"/>
  <c r="M9" i="111"/>
  <c r="L9" i="111"/>
  <c r="K9" i="111"/>
  <c r="J9" i="111"/>
  <c r="I9" i="111"/>
  <c r="H9" i="111"/>
  <c r="G9" i="111"/>
  <c r="F9" i="111"/>
  <c r="I12" i="107"/>
  <c r="M12" i="107"/>
  <c r="L12" i="107"/>
  <c r="K12" i="107"/>
  <c r="J12" i="107"/>
  <c r="H12" i="107"/>
  <c r="G12" i="107"/>
  <c r="F12" i="107"/>
  <c r="M11" i="107"/>
  <c r="L11" i="107"/>
  <c r="K11" i="107"/>
  <c r="J11" i="107"/>
  <c r="I11" i="107"/>
  <c r="H11" i="107"/>
  <c r="G11" i="107"/>
  <c r="F11" i="107"/>
  <c r="M16" i="106"/>
  <c r="L16" i="106"/>
  <c r="K16" i="106"/>
  <c r="J16" i="106"/>
  <c r="I16" i="106"/>
  <c r="H16" i="106"/>
  <c r="G16" i="106"/>
  <c r="F16" i="106"/>
  <c r="M15" i="106"/>
  <c r="L15" i="106"/>
  <c r="K15" i="106"/>
  <c r="J15" i="106"/>
  <c r="I15" i="106"/>
  <c r="H15" i="106"/>
  <c r="G15" i="106"/>
  <c r="F15" i="106"/>
  <c r="M14" i="106"/>
  <c r="L14" i="106"/>
  <c r="K14" i="106"/>
  <c r="J14" i="106"/>
  <c r="I14" i="106"/>
  <c r="H14" i="106"/>
  <c r="G14" i="106"/>
  <c r="F14" i="106"/>
  <c r="M13" i="106"/>
  <c r="L13" i="106"/>
  <c r="K13" i="106"/>
  <c r="J13" i="106"/>
  <c r="I13" i="106"/>
  <c r="H13" i="106"/>
  <c r="G13" i="106"/>
  <c r="F13" i="106"/>
  <c r="M12" i="106"/>
  <c r="L12" i="106"/>
  <c r="K12" i="106"/>
  <c r="J12" i="106"/>
  <c r="I12" i="106"/>
  <c r="H12" i="106"/>
  <c r="G12" i="106"/>
  <c r="F12" i="106"/>
  <c r="M8" i="105"/>
  <c r="L8" i="105"/>
  <c r="K8" i="105"/>
  <c r="J8" i="105"/>
  <c r="I8" i="105"/>
  <c r="H8" i="105"/>
  <c r="G8" i="105"/>
  <c r="F8" i="105"/>
  <c r="M9" i="104"/>
  <c r="L9" i="104"/>
  <c r="K9" i="104"/>
  <c r="J9" i="104"/>
  <c r="I9" i="104"/>
  <c r="H9" i="104"/>
  <c r="G9" i="104"/>
  <c r="F9" i="104"/>
  <c r="M9" i="103"/>
  <c r="L9" i="103"/>
  <c r="K9" i="103"/>
  <c r="J9" i="103"/>
  <c r="I9" i="103"/>
  <c r="H9" i="103"/>
  <c r="G9" i="103"/>
  <c r="F9" i="103"/>
  <c r="M16" i="91"/>
  <c r="L16" i="91"/>
  <c r="M15" i="91"/>
  <c r="G12" i="66"/>
  <c r="G16" i="66"/>
  <c r="H16" i="66"/>
  <c r="I16" i="66"/>
  <c r="J16" i="66"/>
  <c r="K16" i="66"/>
  <c r="L16" i="66"/>
  <c r="M16" i="66"/>
  <c r="F16" i="66"/>
  <c r="G15" i="66"/>
  <c r="H15" i="66"/>
  <c r="I15" i="66"/>
  <c r="J15" i="66"/>
  <c r="K15" i="66"/>
  <c r="L15" i="66"/>
  <c r="M15" i="66"/>
  <c r="F15" i="66"/>
  <c r="G14" i="66"/>
  <c r="H14" i="66"/>
  <c r="I14" i="66"/>
  <c r="J14" i="66"/>
  <c r="K14" i="66"/>
  <c r="L14" i="66"/>
  <c r="M14" i="66"/>
  <c r="F14" i="66"/>
  <c r="G13" i="66"/>
  <c r="H13" i="66"/>
  <c r="I13" i="66"/>
  <c r="J13" i="66"/>
  <c r="K13" i="66"/>
  <c r="L13" i="66"/>
  <c r="M13" i="66"/>
  <c r="F13" i="66"/>
  <c r="F12" i="66"/>
  <c r="L12" i="68"/>
  <c r="J12" i="68"/>
  <c r="H12" i="68"/>
  <c r="G12" i="68"/>
  <c r="K12" i="68"/>
  <c r="M12" i="68"/>
  <c r="F12" i="68"/>
  <c r="F11" i="68"/>
  <c r="M11" i="68"/>
  <c r="L11" i="68"/>
  <c r="K11" i="68"/>
  <c r="J11" i="68"/>
  <c r="I11" i="68"/>
  <c r="H11" i="68"/>
  <c r="G11" i="68"/>
  <c r="I15" i="88"/>
  <c r="K16" i="88"/>
  <c r="M17" i="88"/>
  <c r="G17" i="88"/>
  <c r="H17" i="88"/>
  <c r="I17" i="88"/>
  <c r="J17" i="88"/>
  <c r="K17" i="88"/>
  <c r="L17" i="88"/>
  <c r="F17" i="88"/>
  <c r="G16" i="88"/>
  <c r="H16" i="88"/>
  <c r="I16" i="88"/>
  <c r="J16" i="88"/>
  <c r="L16" i="88"/>
  <c r="M16" i="88"/>
  <c r="F16" i="88"/>
  <c r="G15" i="88"/>
  <c r="H15" i="88"/>
  <c r="J15" i="88"/>
  <c r="K15" i="88"/>
  <c r="L15" i="88"/>
  <c r="M15" i="88"/>
  <c r="F15" i="88"/>
  <c r="K14" i="88"/>
  <c r="M14" i="88"/>
  <c r="G14" i="88"/>
  <c r="H14" i="88"/>
  <c r="I14" i="88"/>
  <c r="J14" i="88"/>
  <c r="L14" i="88"/>
  <c r="F14" i="88"/>
  <c r="F13" i="88"/>
  <c r="K13" i="88"/>
  <c r="I13" i="88"/>
  <c r="H13" i="88"/>
  <c r="G13" i="88"/>
  <c r="L18" i="91"/>
  <c r="L15" i="91"/>
  <c r="J15" i="91"/>
  <c r="K15" i="91"/>
  <c r="K14" i="91"/>
  <c r="J14" i="91"/>
  <c r="I16" i="91"/>
  <c r="I15" i="91"/>
  <c r="I14" i="91"/>
  <c r="H14" i="91"/>
  <c r="M18" i="91"/>
  <c r="K18" i="91"/>
  <c r="J18" i="91"/>
  <c r="I18" i="91"/>
  <c r="H18" i="91"/>
  <c r="G18" i="91"/>
  <c r="F18" i="91"/>
  <c r="M17" i="91"/>
  <c r="L17" i="91"/>
  <c r="K17" i="91"/>
  <c r="J17" i="91"/>
  <c r="I17" i="91"/>
  <c r="H17" i="91"/>
  <c r="G17" i="91"/>
  <c r="F17" i="91"/>
  <c r="K16" i="91"/>
  <c r="J16" i="91"/>
  <c r="H16" i="91"/>
  <c r="G16" i="91"/>
  <c r="F16" i="91"/>
  <c r="H15" i="91"/>
  <c r="G15" i="91"/>
  <c r="F15" i="91"/>
  <c r="M14" i="91"/>
  <c r="L14" i="91"/>
  <c r="G14" i="91"/>
  <c r="F14" i="91"/>
  <c r="T67" i="90"/>
  <c r="S71" i="90"/>
  <c r="S69" i="90"/>
  <c r="T68" i="90"/>
  <c r="T69" i="90"/>
  <c r="S68" i="90"/>
  <c r="Q71" i="90"/>
  <c r="R67" i="90"/>
  <c r="Q69" i="90"/>
  <c r="R69" i="90"/>
  <c r="R68" i="90"/>
  <c r="Q68" i="90"/>
  <c r="O70" i="90"/>
  <c r="O69" i="90"/>
  <c r="O67" i="90"/>
  <c r="P69" i="90"/>
  <c r="M69" i="90"/>
  <c r="N69" i="90"/>
  <c r="M68" i="90"/>
  <c r="M67" i="90"/>
  <c r="N67" i="90"/>
  <c r="N68" i="90"/>
  <c r="K71" i="90"/>
  <c r="L70" i="90"/>
  <c r="K69" i="90"/>
  <c r="L69" i="90"/>
  <c r="K68" i="90"/>
  <c r="L68" i="90"/>
  <c r="J70" i="90"/>
  <c r="I69" i="90"/>
  <c r="J69" i="90"/>
  <c r="J68" i="90"/>
  <c r="I68" i="90"/>
  <c r="H70" i="90"/>
  <c r="G69" i="90"/>
  <c r="H69" i="90"/>
  <c r="H68" i="90"/>
  <c r="G68" i="90"/>
  <c r="T52" i="90"/>
  <c r="S50" i="90"/>
  <c r="T50" i="90"/>
  <c r="T49" i="90"/>
  <c r="S49" i="90"/>
  <c r="Q50" i="90"/>
  <c r="R50" i="90"/>
  <c r="R49" i="90"/>
  <c r="Q49" i="90"/>
  <c r="O50" i="90"/>
  <c r="P50" i="90"/>
  <c r="N52" i="90"/>
  <c r="M50" i="90"/>
  <c r="N50" i="90"/>
  <c r="M49" i="90"/>
  <c r="N49" i="90"/>
  <c r="L52" i="90"/>
  <c r="K50" i="90"/>
  <c r="L50" i="90"/>
  <c r="K49" i="90"/>
  <c r="L49" i="90"/>
  <c r="I52" i="90"/>
  <c r="J51" i="90"/>
  <c r="J50" i="90"/>
  <c r="I50" i="90"/>
  <c r="J49" i="90"/>
  <c r="I49" i="90"/>
  <c r="H50" i="90"/>
  <c r="H49" i="90"/>
  <c r="G50" i="90"/>
  <c r="G49" i="90"/>
  <c r="I34" i="90"/>
  <c r="H32" i="90"/>
  <c r="I32" i="90"/>
  <c r="H33" i="90"/>
  <c r="I33" i="90"/>
  <c r="H34" i="90"/>
  <c r="H35" i="90"/>
  <c r="I35" i="90"/>
  <c r="G35" i="90"/>
  <c r="G34" i="90"/>
  <c r="G33" i="90"/>
  <c r="I31" i="90"/>
  <c r="H31" i="90"/>
  <c r="G31" i="90"/>
  <c r="M31" i="90"/>
  <c r="L33" i="90"/>
  <c r="N32" i="90"/>
  <c r="O31" i="90"/>
  <c r="O32" i="90"/>
  <c r="O33" i="90"/>
  <c r="R32" i="90"/>
  <c r="R31" i="90"/>
  <c r="R33" i="90"/>
  <c r="U33" i="90"/>
  <c r="U32" i="90"/>
  <c r="U31" i="90"/>
  <c r="S34" i="90"/>
  <c r="S32" i="90"/>
  <c r="S31" i="90"/>
  <c r="X33" i="90"/>
  <c r="X32" i="90"/>
  <c r="AA32" i="90"/>
  <c r="AA31" i="90"/>
  <c r="X31" i="90"/>
  <c r="L31" i="90"/>
  <c r="L32" i="90"/>
  <c r="T71" i="90"/>
  <c r="R71" i="90"/>
  <c r="P71" i="90"/>
  <c r="O71" i="90"/>
  <c r="N71" i="90"/>
  <c r="M71" i="90"/>
  <c r="L71" i="90"/>
  <c r="J71" i="90"/>
  <c r="I71" i="90"/>
  <c r="H71" i="90"/>
  <c r="G71" i="90"/>
  <c r="T70" i="90"/>
  <c r="S70" i="90"/>
  <c r="R70" i="90"/>
  <c r="Q70" i="90"/>
  <c r="P70" i="90"/>
  <c r="N70" i="90"/>
  <c r="M70" i="90"/>
  <c r="K70" i="90"/>
  <c r="I70" i="90"/>
  <c r="G70" i="90"/>
  <c r="P68" i="90"/>
  <c r="O68" i="90"/>
  <c r="S67" i="90"/>
  <c r="Q67" i="90"/>
  <c r="P67" i="90"/>
  <c r="L67" i="90"/>
  <c r="K67" i="90"/>
  <c r="J67" i="90"/>
  <c r="I67" i="90"/>
  <c r="H67" i="90"/>
  <c r="G67" i="90"/>
  <c r="T53" i="90"/>
  <c r="S53" i="90"/>
  <c r="R53" i="90"/>
  <c r="Q53" i="90"/>
  <c r="P53" i="90"/>
  <c r="O53" i="90"/>
  <c r="N53" i="90"/>
  <c r="M53" i="90"/>
  <c r="L53" i="90"/>
  <c r="K53" i="90"/>
  <c r="J53" i="90"/>
  <c r="I53" i="90"/>
  <c r="H53" i="90"/>
  <c r="G53" i="90"/>
  <c r="S52" i="90"/>
  <c r="R52" i="90"/>
  <c r="Q52" i="90"/>
  <c r="P52" i="90"/>
  <c r="O52" i="90"/>
  <c r="M52" i="90"/>
  <c r="K52" i="90"/>
  <c r="J52" i="90"/>
  <c r="H52" i="90"/>
  <c r="G52" i="90"/>
  <c r="T51" i="90"/>
  <c r="S51" i="90"/>
  <c r="R51" i="90"/>
  <c r="Q51" i="90"/>
  <c r="P51" i="90"/>
  <c r="O51" i="90"/>
  <c r="N51" i="90"/>
  <c r="M51" i="90"/>
  <c r="L51" i="90"/>
  <c r="K51" i="90"/>
  <c r="I51" i="90"/>
  <c r="H51" i="90"/>
  <c r="G51" i="90"/>
  <c r="P49" i="90"/>
  <c r="O49" i="90"/>
  <c r="AA35" i="90"/>
  <c r="Z35" i="90"/>
  <c r="Y35" i="90"/>
  <c r="X35" i="90"/>
  <c r="W35" i="90"/>
  <c r="V35" i="90"/>
  <c r="U35" i="90"/>
  <c r="T35" i="90"/>
  <c r="S35" i="90"/>
  <c r="R35" i="90"/>
  <c r="Q35" i="90"/>
  <c r="P35" i="90"/>
  <c r="O35" i="90"/>
  <c r="N35" i="90"/>
  <c r="M35" i="90"/>
  <c r="L35" i="90"/>
  <c r="K35" i="90"/>
  <c r="J35" i="90"/>
  <c r="AA34" i="90"/>
  <c r="Z34" i="90"/>
  <c r="Y34" i="90"/>
  <c r="X34" i="90"/>
  <c r="W34" i="90"/>
  <c r="V34" i="90"/>
  <c r="U34" i="90"/>
  <c r="T34" i="90"/>
  <c r="R34" i="90"/>
  <c r="Q34" i="90"/>
  <c r="P34" i="90"/>
  <c r="O34" i="90"/>
  <c r="N34" i="90"/>
  <c r="M34" i="90"/>
  <c r="L34" i="90"/>
  <c r="K34" i="90"/>
  <c r="J34" i="90"/>
  <c r="AA33" i="90"/>
  <c r="Z33" i="90"/>
  <c r="Y33" i="90"/>
  <c r="W33" i="90"/>
  <c r="V33" i="90"/>
  <c r="T33" i="90"/>
  <c r="S33" i="90"/>
  <c r="Q33" i="90"/>
  <c r="P33" i="90"/>
  <c r="N33" i="90"/>
  <c r="M33" i="90"/>
  <c r="K33" i="90"/>
  <c r="J33" i="90"/>
  <c r="Z32" i="90"/>
  <c r="Y32" i="90"/>
  <c r="W32" i="90"/>
  <c r="V32" i="90"/>
  <c r="T32" i="90"/>
  <c r="Q32" i="90"/>
  <c r="P32" i="90"/>
  <c r="M32" i="90"/>
  <c r="K32" i="90"/>
  <c r="J32" i="90"/>
  <c r="Z31" i="90"/>
  <c r="Y31" i="90"/>
  <c r="W31" i="90"/>
  <c r="V31" i="90"/>
  <c r="T31" i="90"/>
  <c r="Q31" i="90"/>
  <c r="P31" i="90"/>
  <c r="N31" i="90"/>
  <c r="K31" i="90"/>
  <c r="J31" i="90"/>
  <c r="M17" i="90"/>
  <c r="L17" i="90"/>
  <c r="K17" i="90"/>
  <c r="J17" i="90"/>
  <c r="I17" i="90"/>
  <c r="H17" i="90"/>
  <c r="F17" i="90"/>
  <c r="M16" i="90"/>
  <c r="L16" i="90"/>
  <c r="K16" i="90"/>
  <c r="J16" i="90"/>
  <c r="I16" i="90"/>
  <c r="H16" i="90"/>
  <c r="F16" i="90"/>
  <c r="M15" i="90"/>
  <c r="L15" i="90"/>
  <c r="K15" i="90"/>
  <c r="J15" i="90"/>
  <c r="I15" i="90"/>
  <c r="H15" i="90"/>
  <c r="F15" i="90"/>
  <c r="L14" i="90"/>
  <c r="K14" i="90"/>
  <c r="J14" i="90"/>
  <c r="I14" i="90"/>
  <c r="F14" i="90"/>
  <c r="M13" i="90"/>
  <c r="L13" i="90"/>
  <c r="K13" i="90"/>
  <c r="J13" i="90"/>
  <c r="I13" i="90"/>
  <c r="H13" i="90"/>
  <c r="F13" i="90"/>
  <c r="M16" i="89"/>
  <c r="L16" i="89"/>
  <c r="K16" i="89"/>
  <c r="J16" i="89"/>
  <c r="I16" i="89"/>
  <c r="H16" i="89"/>
  <c r="G16" i="89"/>
  <c r="F16" i="89"/>
  <c r="M15" i="89"/>
  <c r="L15" i="89"/>
  <c r="K15" i="89"/>
  <c r="J15" i="89"/>
  <c r="I15" i="89"/>
  <c r="H15" i="89"/>
  <c r="G15" i="89"/>
  <c r="F15" i="89"/>
  <c r="M14" i="89"/>
  <c r="L14" i="89"/>
  <c r="K14" i="89"/>
  <c r="J14" i="89"/>
  <c r="I14" i="89"/>
  <c r="H14" i="89"/>
  <c r="G14" i="89"/>
  <c r="F14" i="89"/>
  <c r="M13" i="89"/>
  <c r="L13" i="89"/>
  <c r="K13" i="89"/>
  <c r="J13" i="89"/>
  <c r="I13" i="89"/>
  <c r="H13" i="89"/>
  <c r="G13" i="89"/>
  <c r="F13" i="89"/>
  <c r="M12" i="89"/>
  <c r="L12" i="89"/>
  <c r="K12" i="89"/>
  <c r="J12" i="89"/>
  <c r="I12" i="89"/>
  <c r="H12" i="89"/>
  <c r="G12" i="89"/>
  <c r="F12" i="89"/>
  <c r="M13" i="88"/>
  <c r="L13" i="88"/>
  <c r="J13" i="88"/>
  <c r="M17" i="87"/>
  <c r="L17" i="87"/>
  <c r="K17" i="87"/>
  <c r="J17" i="87"/>
  <c r="I17" i="87"/>
  <c r="H17" i="87"/>
  <c r="G17" i="87"/>
  <c r="F17" i="87"/>
  <c r="M16" i="87"/>
  <c r="L16" i="87"/>
  <c r="K16" i="87"/>
  <c r="J16" i="87"/>
  <c r="I16" i="87"/>
  <c r="H16" i="87"/>
  <c r="G16" i="87"/>
  <c r="F16" i="87"/>
  <c r="M15" i="87"/>
  <c r="L15" i="87"/>
  <c r="K15" i="87"/>
  <c r="J15" i="87"/>
  <c r="I15" i="87"/>
  <c r="H15" i="87"/>
  <c r="G15" i="87"/>
  <c r="F15" i="87"/>
  <c r="M14" i="87"/>
  <c r="L14" i="87"/>
  <c r="K14" i="87"/>
  <c r="J14" i="87"/>
  <c r="I14" i="87"/>
  <c r="H14" i="87"/>
  <c r="G14" i="87"/>
  <c r="F14" i="87"/>
  <c r="M13" i="87"/>
  <c r="L13" i="87"/>
  <c r="K13" i="87"/>
  <c r="J13" i="87"/>
  <c r="I13" i="87"/>
  <c r="H13" i="87"/>
  <c r="G13" i="87"/>
  <c r="F13" i="87"/>
  <c r="T70" i="81"/>
  <c r="S71" i="81"/>
  <c r="Q70" i="81"/>
  <c r="Q67" i="81"/>
  <c r="M70" i="81"/>
  <c r="K67" i="81"/>
  <c r="T52" i="81"/>
  <c r="S49" i="81"/>
  <c r="R52" i="81"/>
  <c r="Q49" i="81"/>
  <c r="M49" i="81"/>
  <c r="Q35" i="81"/>
  <c r="P31" i="81"/>
  <c r="P33" i="81"/>
  <c r="R33" i="81"/>
  <c r="O35" i="81"/>
  <c r="N33" i="81"/>
  <c r="M31" i="81"/>
  <c r="S68" i="81"/>
  <c r="R67" i="81"/>
  <c r="P68" i="81"/>
  <c r="N71" i="81"/>
  <c r="M68" i="81"/>
  <c r="K70" i="81"/>
  <c r="L67" i="81"/>
  <c r="J67" i="81"/>
  <c r="S51" i="81"/>
  <c r="R51" i="81"/>
  <c r="Q53" i="81"/>
  <c r="O49" i="81"/>
  <c r="N51" i="81"/>
  <c r="M52" i="81"/>
  <c r="L52" i="81"/>
  <c r="K49" i="81"/>
  <c r="AA35" i="81"/>
  <c r="Z33" i="81"/>
  <c r="Y31" i="81"/>
  <c r="X35" i="81"/>
  <c r="W33" i="81"/>
  <c r="W32" i="81"/>
  <c r="T32" i="81"/>
  <c r="P35" i="81"/>
  <c r="Q31" i="81"/>
  <c r="S70" i="81" l="1"/>
  <c r="T67" i="81"/>
  <c r="R71" i="81"/>
  <c r="R70" i="81"/>
  <c r="R68" i="81"/>
  <c r="P67" i="81"/>
  <c r="N68" i="81"/>
  <c r="M67" i="81"/>
  <c r="K71" i="81"/>
  <c r="L70" i="81"/>
  <c r="T53" i="81"/>
  <c r="S52" i="81"/>
  <c r="T51" i="81"/>
  <c r="R53" i="81"/>
  <c r="Q51" i="81"/>
  <c r="N53" i="81"/>
  <c r="K53" i="81"/>
  <c r="L53" i="81"/>
  <c r="L51" i="81"/>
  <c r="AA34" i="81"/>
  <c r="Z32" i="81"/>
  <c r="X33" i="81"/>
  <c r="W31" i="81"/>
  <c r="V33" i="81"/>
  <c r="V31" i="81"/>
  <c r="R34" i="81"/>
  <c r="Q32" i="81"/>
  <c r="M35" i="81"/>
  <c r="N35" i="81"/>
  <c r="O34" i="81"/>
  <c r="O33" i="81"/>
  <c r="N32" i="81"/>
  <c r="J71" i="81"/>
  <c r="I70" i="81"/>
  <c r="J68" i="81"/>
  <c r="I67" i="81"/>
  <c r="I53" i="81"/>
  <c r="J52" i="81"/>
  <c r="J51" i="81"/>
  <c r="I49" i="81"/>
  <c r="L35" i="81"/>
  <c r="J35" i="81"/>
  <c r="J34" i="81"/>
  <c r="L33" i="81"/>
  <c r="J31" i="81"/>
  <c r="P70" i="81"/>
  <c r="P71" i="81"/>
  <c r="O71" i="81"/>
  <c r="O68" i="81"/>
  <c r="P51" i="81"/>
  <c r="P52" i="81"/>
  <c r="P53" i="81"/>
  <c r="P49" i="81"/>
  <c r="O51" i="81"/>
  <c r="O52" i="81"/>
  <c r="O53" i="81"/>
  <c r="T33" i="81"/>
  <c r="T34" i="81"/>
  <c r="T35" i="81"/>
  <c r="T31" i="81"/>
  <c r="S35" i="81"/>
  <c r="S34" i="81"/>
  <c r="S33" i="81"/>
  <c r="S32" i="81"/>
  <c r="S31" i="81"/>
  <c r="K17" i="81"/>
  <c r="K13" i="81"/>
  <c r="K15" i="81"/>
  <c r="K14" i="81"/>
  <c r="K16" i="81"/>
  <c r="S53" i="81"/>
  <c r="T49" i="81"/>
  <c r="N52" i="81"/>
  <c r="K51" i="81"/>
  <c r="K31" i="81"/>
  <c r="F14" i="81"/>
  <c r="F15" i="81"/>
  <c r="F16" i="81"/>
  <c r="F17" i="81"/>
  <c r="F13" i="81"/>
  <c r="I71" i="81"/>
  <c r="J70" i="81"/>
  <c r="K33" i="81"/>
  <c r="I35" i="81"/>
  <c r="I34" i="81"/>
  <c r="I33" i="81"/>
  <c r="H33" i="81"/>
  <c r="G31" i="81"/>
  <c r="K35" i="81"/>
  <c r="J32" i="81"/>
  <c r="L15" i="82"/>
  <c r="K13" i="82"/>
  <c r="I13" i="82"/>
  <c r="G12" i="82"/>
  <c r="L49" i="81"/>
  <c r="M53" i="81"/>
  <c r="M51" i="81"/>
  <c r="N49" i="81"/>
  <c r="R35" i="81"/>
  <c r="Q33" i="81"/>
  <c r="M34" i="81"/>
  <c r="N31" i="81"/>
  <c r="I17" i="81"/>
  <c r="J16" i="81"/>
  <c r="J13" i="81"/>
  <c r="H17" i="81"/>
  <c r="H15" i="81"/>
  <c r="H13" i="81"/>
  <c r="I13" i="81"/>
  <c r="J53" i="81"/>
  <c r="I51" i="81"/>
  <c r="L34" i="81"/>
  <c r="K32" i="81"/>
  <c r="K34" i="81"/>
  <c r="J33" i="81"/>
  <c r="I52" i="81"/>
  <c r="M13" i="81"/>
  <c r="L13" i="81"/>
  <c r="M17" i="84"/>
  <c r="L17" i="84"/>
  <c r="K17" i="84"/>
  <c r="J17" i="84"/>
  <c r="I17" i="84"/>
  <c r="H17" i="84"/>
  <c r="G17" i="84"/>
  <c r="F17" i="84"/>
  <c r="M16" i="84"/>
  <c r="L16" i="84"/>
  <c r="K16" i="84"/>
  <c r="J16" i="84"/>
  <c r="I16" i="84"/>
  <c r="H16" i="84"/>
  <c r="G16" i="84"/>
  <c r="F16" i="84"/>
  <c r="M15" i="84"/>
  <c r="L15" i="84"/>
  <c r="K15" i="84"/>
  <c r="J15" i="84"/>
  <c r="I15" i="84"/>
  <c r="H15" i="84"/>
  <c r="G15" i="84"/>
  <c r="F15" i="84"/>
  <c r="M14" i="84"/>
  <c r="L14" i="84"/>
  <c r="K14" i="84"/>
  <c r="J14" i="84"/>
  <c r="I14" i="84"/>
  <c r="H14" i="84"/>
  <c r="G14" i="84"/>
  <c r="F14" i="84"/>
  <c r="M13" i="84"/>
  <c r="L13" i="84"/>
  <c r="K13" i="84"/>
  <c r="J13" i="84"/>
  <c r="I13" i="84"/>
  <c r="H13" i="84"/>
  <c r="G13" i="84"/>
  <c r="F13" i="84"/>
  <c r="L17" i="83"/>
  <c r="K17" i="83"/>
  <c r="J17" i="83"/>
  <c r="G17" i="83"/>
  <c r="F17" i="83"/>
  <c r="L16" i="83"/>
  <c r="K16" i="83"/>
  <c r="J16" i="83"/>
  <c r="G16" i="83"/>
  <c r="F16" i="83"/>
  <c r="L15" i="83"/>
  <c r="K15" i="83"/>
  <c r="J15" i="83"/>
  <c r="G15" i="83"/>
  <c r="F15" i="83"/>
  <c r="M14" i="83"/>
  <c r="L14" i="83"/>
  <c r="K14" i="83"/>
  <c r="J14" i="83"/>
  <c r="I14" i="83"/>
  <c r="H14" i="83"/>
  <c r="G14" i="83"/>
  <c r="F14" i="83"/>
  <c r="M13" i="83"/>
  <c r="L13" i="83"/>
  <c r="K13" i="83"/>
  <c r="J13" i="83"/>
  <c r="I13" i="83"/>
  <c r="H13" i="83"/>
  <c r="G13" i="83"/>
  <c r="F13" i="83"/>
  <c r="M16" i="82"/>
  <c r="L16" i="82"/>
  <c r="K16" i="82"/>
  <c r="J16" i="82"/>
  <c r="I16" i="82"/>
  <c r="H16" i="82"/>
  <c r="G16" i="82"/>
  <c r="F16" i="82"/>
  <c r="M15" i="82"/>
  <c r="K15" i="82"/>
  <c r="J15" i="82"/>
  <c r="I15" i="82"/>
  <c r="H15" i="82"/>
  <c r="G15" i="82"/>
  <c r="F15" i="82"/>
  <c r="M14" i="82"/>
  <c r="L14" i="82"/>
  <c r="K14" i="82"/>
  <c r="J14" i="82"/>
  <c r="I14" i="82"/>
  <c r="H14" i="82"/>
  <c r="G14" i="82"/>
  <c r="F14" i="82"/>
  <c r="M13" i="82"/>
  <c r="L13" i="82"/>
  <c r="J13" i="82"/>
  <c r="H13" i="82"/>
  <c r="G13" i="82"/>
  <c r="F13" i="82"/>
  <c r="M12" i="82"/>
  <c r="L12" i="82"/>
  <c r="K12" i="82"/>
  <c r="J12" i="82"/>
  <c r="I12" i="82"/>
  <c r="H12" i="82"/>
  <c r="F12" i="82"/>
  <c r="T71" i="81"/>
  <c r="Q71" i="81"/>
  <c r="M71" i="81"/>
  <c r="L71" i="81"/>
  <c r="H71" i="81"/>
  <c r="G71" i="81"/>
  <c r="N70" i="81"/>
  <c r="H70" i="81"/>
  <c r="G70" i="81"/>
  <c r="T68" i="81"/>
  <c r="Q68" i="81"/>
  <c r="L68" i="81"/>
  <c r="K68" i="81"/>
  <c r="I68" i="81"/>
  <c r="H68" i="81"/>
  <c r="G68" i="81"/>
  <c r="S67" i="81"/>
  <c r="N67" i="81"/>
  <c r="H67" i="81"/>
  <c r="G67" i="81"/>
  <c r="H53" i="81"/>
  <c r="G53" i="81"/>
  <c r="Q52" i="81"/>
  <c r="K52" i="81"/>
  <c r="H52" i="81"/>
  <c r="G52" i="81"/>
  <c r="H51" i="81"/>
  <c r="G51" i="81"/>
  <c r="R49" i="81"/>
  <c r="J49" i="81"/>
  <c r="H49" i="81"/>
  <c r="G49" i="81"/>
  <c r="Z35" i="81"/>
  <c r="Y35" i="81"/>
  <c r="W35" i="81"/>
  <c r="V35" i="81"/>
  <c r="U35" i="81"/>
  <c r="H35" i="81"/>
  <c r="G35" i="81"/>
  <c r="Z34" i="81"/>
  <c r="Y34" i="81"/>
  <c r="X34" i="81"/>
  <c r="W34" i="81"/>
  <c r="V34" i="81"/>
  <c r="U34" i="81"/>
  <c r="P34" i="81"/>
  <c r="N34" i="81"/>
  <c r="H34" i="81"/>
  <c r="G34" i="81"/>
  <c r="AA33" i="81"/>
  <c r="Y33" i="81"/>
  <c r="U33" i="81"/>
  <c r="M33" i="81"/>
  <c r="G33" i="81"/>
  <c r="Y32" i="81"/>
  <c r="V32" i="81"/>
  <c r="P32" i="81"/>
  <c r="M32" i="81"/>
  <c r="H32" i="81"/>
  <c r="G32" i="81"/>
  <c r="Z31" i="81"/>
  <c r="H31" i="81"/>
  <c r="Q25" i="81"/>
  <c r="Q34" i="81" s="1"/>
  <c r="M17" i="81"/>
  <c r="L17" i="81"/>
  <c r="J17" i="81"/>
  <c r="M16" i="81"/>
  <c r="L16" i="81"/>
  <c r="I16" i="81"/>
  <c r="H16" i="81"/>
  <c r="M15" i="81"/>
  <c r="L15" i="81"/>
  <c r="J15" i="81"/>
  <c r="I15" i="81"/>
  <c r="M14" i="81"/>
  <c r="L14" i="81"/>
  <c r="J14" i="81"/>
  <c r="I14" i="81"/>
  <c r="H14" i="81"/>
  <c r="M18" i="80"/>
  <c r="L18" i="80"/>
  <c r="K18" i="80"/>
  <c r="J18" i="80"/>
  <c r="I18" i="80"/>
  <c r="H18" i="80"/>
  <c r="G18" i="80"/>
  <c r="F18" i="80"/>
  <c r="M17" i="80"/>
  <c r="L17" i="80"/>
  <c r="K17" i="80"/>
  <c r="J17" i="80"/>
  <c r="I17" i="80"/>
  <c r="H17" i="80"/>
  <c r="G17" i="80"/>
  <c r="F17" i="80"/>
  <c r="K16" i="80"/>
  <c r="J16" i="80"/>
  <c r="I16" i="80"/>
  <c r="H16" i="80"/>
  <c r="G16" i="80"/>
  <c r="F16" i="80"/>
  <c r="M15" i="80"/>
  <c r="L15" i="80"/>
  <c r="H15" i="80"/>
  <c r="G15" i="80"/>
  <c r="F15" i="80"/>
  <c r="M14" i="80"/>
  <c r="L14" i="80"/>
  <c r="K14" i="80"/>
  <c r="J14" i="80"/>
  <c r="H14" i="80"/>
  <c r="G14" i="80"/>
  <c r="F14" i="80"/>
  <c r="M17" i="78"/>
  <c r="L17" i="78"/>
  <c r="K17" i="78"/>
  <c r="J17" i="78"/>
  <c r="I17" i="78"/>
  <c r="H17" i="78"/>
  <c r="G17" i="78"/>
  <c r="F17" i="78"/>
  <c r="M16" i="78"/>
  <c r="L16" i="78"/>
  <c r="K16" i="78"/>
  <c r="J16" i="78"/>
  <c r="I16" i="78"/>
  <c r="H16" i="78"/>
  <c r="G16" i="78"/>
  <c r="F16" i="78"/>
  <c r="M15" i="78"/>
  <c r="L15" i="78"/>
  <c r="K15" i="78"/>
  <c r="J15" i="78"/>
  <c r="I15" i="78"/>
  <c r="H15" i="78"/>
  <c r="G15" i="78"/>
  <c r="F15" i="78"/>
  <c r="M14" i="78"/>
  <c r="L14" i="78"/>
  <c r="K14" i="78"/>
  <c r="J14" i="78"/>
  <c r="I14" i="78"/>
  <c r="H14" i="78"/>
  <c r="G14" i="78"/>
  <c r="F14" i="78"/>
  <c r="M13" i="78"/>
  <c r="L13" i="78"/>
  <c r="K13" i="78"/>
  <c r="J13" i="78"/>
  <c r="I13" i="78"/>
  <c r="H13" i="78"/>
  <c r="G13" i="78"/>
  <c r="F13" i="78"/>
  <c r="F19" i="36"/>
  <c r="F18" i="36"/>
  <c r="F17" i="36"/>
  <c r="F16" i="36"/>
  <c r="F15" i="36"/>
  <c r="G16" i="36"/>
  <c r="M12" i="66"/>
  <c r="L12" i="66"/>
  <c r="K12" i="66"/>
  <c r="J12" i="66"/>
  <c r="I12" i="66"/>
  <c r="H12" i="66"/>
  <c r="M8" i="64"/>
  <c r="L8" i="64"/>
  <c r="K8" i="64"/>
  <c r="J8" i="64"/>
  <c r="I8" i="64"/>
  <c r="H8" i="64"/>
  <c r="G8" i="64"/>
  <c r="F8" i="64"/>
  <c r="M9" i="62"/>
  <c r="L9" i="62"/>
  <c r="K9" i="62"/>
  <c r="J9" i="62"/>
  <c r="I9" i="62"/>
  <c r="H9" i="62"/>
  <c r="G9" i="62"/>
  <c r="F9" i="62"/>
  <c r="I9" i="60"/>
  <c r="G9" i="60"/>
  <c r="M9" i="60"/>
  <c r="L9" i="60"/>
  <c r="K9" i="60"/>
  <c r="J9" i="60"/>
  <c r="H9" i="60"/>
  <c r="F9" i="60"/>
  <c r="M9" i="59"/>
  <c r="L9" i="59"/>
  <c r="K9" i="59"/>
  <c r="J9" i="59"/>
  <c r="I9" i="59"/>
  <c r="H9" i="59"/>
  <c r="G9" i="59"/>
  <c r="F9" i="59"/>
  <c r="M9" i="57"/>
  <c r="L9" i="57"/>
  <c r="K9" i="57"/>
  <c r="J9" i="57"/>
  <c r="I9" i="57"/>
  <c r="H9" i="57"/>
  <c r="G9" i="57"/>
  <c r="F9" i="57"/>
  <c r="M10" i="55"/>
  <c r="L10" i="55"/>
  <c r="K10" i="55"/>
  <c r="J10" i="55"/>
  <c r="I10" i="55"/>
  <c r="H10" i="55"/>
  <c r="G10" i="55"/>
  <c r="F10" i="55"/>
  <c r="L13" i="37" l="1"/>
  <c r="H13" i="37"/>
  <c r="I13" i="37"/>
  <c r="J13" i="37"/>
  <c r="K13" i="37"/>
  <c r="M13" i="37"/>
  <c r="G13" i="37"/>
  <c r="F13" i="37"/>
  <c r="Z15" i="36"/>
  <c r="AA15" i="36"/>
  <c r="Y15" i="36"/>
  <c r="X15" i="36"/>
  <c r="W15" i="36"/>
  <c r="V15" i="36"/>
  <c r="U15" i="36"/>
  <c r="T15" i="36"/>
  <c r="S15" i="36"/>
  <c r="Q15" i="36"/>
  <c r="R15" i="36"/>
  <c r="P15" i="36"/>
  <c r="O15" i="36"/>
  <c r="N15" i="36"/>
  <c r="M15" i="36"/>
  <c r="L15" i="36"/>
  <c r="K15" i="36"/>
  <c r="J15" i="36"/>
  <c r="H15" i="36"/>
  <c r="I15" i="36"/>
  <c r="G15" i="36"/>
  <c r="G13" i="34"/>
  <c r="L16" i="34"/>
  <c r="L14" i="34"/>
  <c r="L13" i="34"/>
  <c r="H13" i="34"/>
  <c r="I13" i="34"/>
  <c r="J13" i="34"/>
  <c r="K13" i="34"/>
  <c r="M13" i="34"/>
  <c r="G14" i="34"/>
  <c r="F13" i="34"/>
  <c r="F14" i="34"/>
  <c r="F15" i="34"/>
  <c r="M17" i="37" l="1"/>
  <c r="L17" i="37"/>
  <c r="K17" i="37"/>
  <c r="J17" i="37"/>
  <c r="I17" i="37"/>
  <c r="H17" i="37"/>
  <c r="G17" i="37"/>
  <c r="F17" i="37"/>
  <c r="M16" i="37"/>
  <c r="L16" i="37"/>
  <c r="K16" i="37"/>
  <c r="J16" i="37"/>
  <c r="I16" i="37"/>
  <c r="H16" i="37"/>
  <c r="G16" i="37"/>
  <c r="F16" i="37"/>
  <c r="M15" i="37"/>
  <c r="L15" i="37"/>
  <c r="K15" i="37"/>
  <c r="J15" i="37"/>
  <c r="I15" i="37"/>
  <c r="H15" i="37"/>
  <c r="G15" i="37"/>
  <c r="F15" i="37"/>
  <c r="M14" i="37"/>
  <c r="L14" i="37"/>
  <c r="K14" i="37"/>
  <c r="J14" i="37"/>
  <c r="I14" i="37"/>
  <c r="H14" i="37"/>
  <c r="G14" i="37"/>
  <c r="F14" i="37"/>
  <c r="AA19" i="36"/>
  <c r="Z19" i="36"/>
  <c r="Y19" i="36"/>
  <c r="X19" i="36"/>
  <c r="W19" i="36"/>
  <c r="V19" i="36"/>
  <c r="U19" i="36"/>
  <c r="T19" i="36"/>
  <c r="S19" i="36"/>
  <c r="R19" i="36"/>
  <c r="Q19" i="36"/>
  <c r="P19" i="36"/>
  <c r="O19" i="36"/>
  <c r="N19" i="36"/>
  <c r="M19" i="36"/>
  <c r="L19" i="36"/>
  <c r="K19" i="36"/>
  <c r="J19" i="36"/>
  <c r="I19" i="36"/>
  <c r="H19" i="36"/>
  <c r="G19" i="36"/>
  <c r="AA18" i="36"/>
  <c r="Z18" i="36"/>
  <c r="Y18" i="36"/>
  <c r="X18" i="36"/>
  <c r="W18" i="36"/>
  <c r="V18" i="36"/>
  <c r="U18" i="36"/>
  <c r="T18" i="36"/>
  <c r="S18" i="36"/>
  <c r="R18" i="36"/>
  <c r="Q18" i="36"/>
  <c r="P18" i="36"/>
  <c r="O18" i="36"/>
  <c r="N18" i="36"/>
  <c r="M18" i="36"/>
  <c r="L18" i="36"/>
  <c r="K18" i="36"/>
  <c r="J18" i="36"/>
  <c r="I18" i="36"/>
  <c r="H18" i="36"/>
  <c r="G18" i="36"/>
  <c r="AA17" i="36"/>
  <c r="Z17" i="36"/>
  <c r="Y17" i="36"/>
  <c r="X17" i="36"/>
  <c r="W17" i="36"/>
  <c r="V17" i="36"/>
  <c r="U17" i="36"/>
  <c r="T17" i="36"/>
  <c r="S17" i="36"/>
  <c r="R17" i="36"/>
  <c r="Q17" i="36"/>
  <c r="P17" i="36"/>
  <c r="O17" i="36"/>
  <c r="N17" i="36"/>
  <c r="M17" i="36"/>
  <c r="L17" i="36"/>
  <c r="K17" i="36"/>
  <c r="J17" i="36"/>
  <c r="I17" i="36"/>
  <c r="H17" i="36"/>
  <c r="G17" i="36"/>
  <c r="AA16" i="36"/>
  <c r="Z16" i="36"/>
  <c r="Y16" i="36"/>
  <c r="X16" i="36"/>
  <c r="W16" i="36"/>
  <c r="V16" i="36"/>
  <c r="U16" i="36"/>
  <c r="T16" i="36"/>
  <c r="S16" i="36"/>
  <c r="R16" i="36"/>
  <c r="Q16" i="36"/>
  <c r="P16" i="36"/>
  <c r="O16" i="36"/>
  <c r="N16" i="36"/>
  <c r="M16" i="36"/>
  <c r="L16" i="36"/>
  <c r="K16" i="36"/>
  <c r="J16" i="36"/>
  <c r="I16" i="36"/>
  <c r="H16" i="36"/>
  <c r="M17" i="34"/>
  <c r="L17" i="34"/>
  <c r="K17" i="34"/>
  <c r="J17" i="34"/>
  <c r="I17" i="34"/>
  <c r="H17" i="34"/>
  <c r="G17" i="34"/>
  <c r="F17" i="34"/>
  <c r="M16" i="34"/>
  <c r="K16" i="34"/>
  <c r="J16" i="34"/>
  <c r="I16" i="34"/>
  <c r="H16" i="34"/>
  <c r="G16" i="34"/>
  <c r="F16" i="34"/>
  <c r="M15" i="34"/>
  <c r="L15" i="34"/>
  <c r="K15" i="34"/>
  <c r="J15" i="34"/>
  <c r="I15" i="34"/>
  <c r="H15" i="34"/>
  <c r="G15" i="34"/>
  <c r="M14" i="34"/>
  <c r="K14" i="34"/>
  <c r="J14" i="34"/>
  <c r="I14" i="34"/>
  <c r="H14" i="34"/>
</calcChain>
</file>

<file path=xl/sharedStrings.xml><?xml version="1.0" encoding="utf-8"?>
<sst xmlns="http://schemas.openxmlformats.org/spreadsheetml/2006/main" count="3637" uniqueCount="623">
  <si>
    <t>Indicaciones</t>
  </si>
  <si>
    <t>Indicador SEAES</t>
  </si>
  <si>
    <t>Unidad de observación</t>
  </si>
  <si>
    <t>Indicaciones de reporte</t>
  </si>
  <si>
    <t>Vinculo a capturas</t>
  </si>
  <si>
    <t>1. Incorporación de los rasgos formativos relacionados con cada uno de los criterios del SEAES en el perfil de egreso del programa educativo.</t>
  </si>
  <si>
    <t>2. Mecanismos para evaluar sistemáticamente la formación de los rasgos del perfil de egreso relacionados con los criterios del SEAES en el programa educativo.</t>
  </si>
  <si>
    <t>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</si>
  <si>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5. Composición porcentual de la planta académica del programa educativo en función de los criterios de equidad social y de género, inclusión e interculturalidad. </t>
  </si>
  <si>
    <t>6. Porcentaje de profesores y profesoras del programa educativo, que participaron en acciones de profesionalización de la docencia encaminadas a reforzar cada uno de los criterios del SEAES.</t>
  </si>
  <si>
    <t>7. Porcentaje de profesores y profesoras del programa educativo que participan en proyectos de innovación pedagógica, educativa y disciplinar relacionados con los criterios del SEAES.</t>
  </si>
  <si>
    <t>8. Composición porcentual de la población escolar en función de los criterios de equidad social y de género, inclusión e interculturalidad.</t>
  </si>
  <si>
    <t>10.	Existencia de un diseño curricular que incorpore en forma fundamentada, gradual, transversal e integrada el desarrollo de aprendizajes relacionados con cada uno de los criterios del SEAES.</t>
  </si>
  <si>
    <t>12.	Porcentaje de estudiantes que participan en proyectos de innovación pedagógica, educativa y disciplinar relacionados con los criterios del SEAES.</t>
  </si>
  <si>
    <t>13.	Porcentaje de proyectos de investigación que consideraron cada uno de los criterios del SEAES.</t>
  </si>
  <si>
    <t>14.	Porcentaje de productos de investigación relacionados con los criterios del SEAES.</t>
  </si>
  <si>
    <t>15.	Composición porcentual de integrantes de la planta académica que participan en proyectos de investigación relacionados con los criterios del SEAES.</t>
  </si>
  <si>
    <t>16.	Porcentaje de estudiantes que participan en proyectos de investigación relacionados con los criterios del SEAES.</t>
  </si>
  <si>
    <t>17.	Composición porcentual del personal directivo y administrativo en general, en función de los criterios de equidad social y de género, inclusión e interculturalidad.</t>
  </si>
  <si>
    <t xml:space="preserve">18.	Número de iniciativas, servicios y acciones de acompañamiento a los y las estudiantes, de vinculación, de gestión cultural y de gestión en general que incorporan los criterios transversales del SEAES. </t>
  </si>
  <si>
    <t>19.	Número de acciones previstas en los planes y programas de desarrollo institucional que impulsan la incorporación de cada uno de los criterios transversales.</t>
  </si>
  <si>
    <t>20.	Número de acciones institucionales realizadas para atender y sensibilizar a la comunidad en los temas previstos por los criterios del SEAES.</t>
  </si>
  <si>
    <t>Indicador 1: Ejemplo de los rasgos del perfil de egreso que pueden identificarse con los criterios del SEAES</t>
  </si>
  <si>
    <t>Compromiso con la responsabilidad social</t>
  </si>
  <si>
    <t>Equidad social y de género</t>
  </si>
  <si>
    <t>Inclusión</t>
  </si>
  <si>
    <t>Excelencia</t>
  </si>
  <si>
    <t>Vanguardia</t>
  </si>
  <si>
    <t>Innovación social</t>
  </si>
  <si>
    <t>Interculturalidad</t>
  </si>
  <si>
    <t>Rasgos del perfil de egreso para el indicador de formación profesional</t>
  </si>
  <si>
    <t>Construcción de una conciencia histórica que contribuya al mejoramiento de los ámbitos social, educativo, cultural, ambiental, económico y político.</t>
  </si>
  <si>
    <t>Combate a la discriminación y a la violencia que se ejerce contra las niñas y las mujeres, así como a las personas en situación de vulnerabilidad social.</t>
  </si>
  <si>
    <t xml:space="preserve">Reconocimiento de la diversidad, desde una perspectiva incluyente y global. </t>
  </si>
  <si>
    <t>Desarrollo del pensamiento crítico a partir de la libertad, el análisis, la reflexión y la argumentación.</t>
  </si>
  <si>
    <t>Conocimiento de las principales innovaciones científicas y tecnológicas, así como de las humanidades, relacionadas con la profesión.</t>
  </si>
  <si>
    <t>Impulso a la colaboración, comprensión y diálogo entre los diversos actores de la sociedad.</t>
  </si>
  <si>
    <t>Impulso a la consolidación de la identidad y sentido de pertenencia.</t>
  </si>
  <si>
    <t>Impulso de la responsabilidad ciudadana y participación democrática, en el contexto de las problemáticas más sensibles de las comunidades cercanas.</t>
  </si>
  <si>
    <t>Construcción de relaciones sociales, económicas y culturales basadas en el respeto de los derechos humanos.</t>
  </si>
  <si>
    <t>Combate a la discriminación y violencia que se ejerce contra las personas en situación de discapacidad.</t>
  </si>
  <si>
    <t>Conocimiento del estado que guardan las bases y científicas, tecnológicas y humanísticas de la profesión.</t>
  </si>
  <si>
    <t>Diálogo continuo entre humanidades,  artes, ciencias,  tecnologías, la investigación y la innovación como factores de la libertad, del bienestar y de la transformación social.</t>
  </si>
  <si>
    <t>Reconocimiento y priorización de las necesidades  de las personas y sus comunidades, para el diseño de proyectos innovadores.</t>
  </si>
  <si>
    <t>Reconocimiento de la diferencias culturales y de los derechos.</t>
  </si>
  <si>
    <t>Comprensión de la interacción entre la naturaleza y la sociedad, para garantizar la preservación de entorno natural y promover estilos de vida sostenible.</t>
  </si>
  <si>
    <t>Promoción del cambio cultural para construir una sociedad que fomente la igualdad sustantiva entre mujeres y hombres.</t>
  </si>
  <si>
    <t>Reconocimiento de los derechos de las personas y de  la diferencias en sus capacidades.</t>
  </si>
  <si>
    <t>Capacidades y habilidades profesionales para la resolución de problemas.</t>
  </si>
  <si>
    <t>Habilidades digitales y uso responsable de las tecnologías de la información, comunicación, conocimiento y aprendizaje, en el proceso de construcción de saberes.</t>
  </si>
  <si>
    <t>Promoción de la participación en proyectos de transformación comunitaria y social.</t>
  </si>
  <si>
    <t>Respeto y convivencia armónica entre personas y comunidades.</t>
  </si>
  <si>
    <t>Contribución a la resolución de las crisis ambientales (cambio climático, biodiversidad, agua, entre otras).</t>
  </si>
  <si>
    <t>Disposición a combatir las brechas de desigualdad que ocurren dentro de los diversos campos disciplinares, en términos de ingreso, seguridad, educación, salud, vivienda, género, lenguaje, entre otros.</t>
  </si>
  <si>
    <t>Fomento de espacios de inclusión, para la participación de diversos grupos y personas, usualmente excluídos.</t>
  </si>
  <si>
    <t>Generación de capacidades productivas e innovadoras.</t>
  </si>
  <si>
    <t>Colaboración en el desarrollo de propuestas de innovación y transformación que impulsen el bienestar de las comunidades.</t>
  </si>
  <si>
    <t>Competencia para formar parte de proyectos que permitan la transformación social.</t>
  </si>
  <si>
    <t>Reconocimiento de  la importancia del diálogo e intercambio entre personas, grupos o comunidades que provienen de diferentes orígenes o culturas.</t>
  </si>
  <si>
    <t>Promoción de la preservación, enriquecimiento y difusión de los bienes y valores de las diversas culturas.</t>
  </si>
  <si>
    <t>Interés por generar conocimiento especializado en temas como justicia social, violencia estructural y de género.</t>
  </si>
  <si>
    <t>Diseño de estrategias específicas dentro de los distintos campos disciplinares, que eliminen o disminuyan las prácticas de marginación y exclusión sociales.</t>
  </si>
  <si>
    <t>Discernimiento ético para ejercer la propia libertad y prevenir y erradicar la corrupción, bajo los valores de honestidad, integridad, búsqueda de la justicia e igualdad.</t>
  </si>
  <si>
    <t>Participación en diversos contextos culturales y comunidades aplicando conocimientos y estrategias para su desarrollol.</t>
  </si>
  <si>
    <t>Colaboración con iniciativas ciudadanas enfocadas a la participación, emancipación y desarrolllo de autonomía de grupos vulnerables o marginados.</t>
  </si>
  <si>
    <t>Impulso al  desarrollo de espacios para el diálogo entre las distintas culturas que conviven localmente.</t>
  </si>
  <si>
    <t>Combate a la ignorancia, la pseudociencia y todos aquellos prejuiciios que obstaculizan la transformación de la sociedad *1</t>
  </si>
  <si>
    <t xml:space="preserve">Capacidad de identificar y modificar, dentro de los diversos campos disciplinares, los factores estructurales que propician la exclusión social. </t>
  </si>
  <si>
    <t>Promoción de  medidas, proyectos y palnes, que contribuyan a impulsar la inclusión social.</t>
  </si>
  <si>
    <t>Desarrollo de habilidades socioemocionales que permitan fortalecer la capacidad para aprender a pensar, sentir, actuar y desarrollarse como persona integrante de una comunidad.</t>
  </si>
  <si>
    <t>Participación en proyectos de protección al medio ambiente y al desarrollo sostenible.</t>
  </si>
  <si>
    <t>Desarrollo de habilidades de comunicación efectiva utilizando diversos lenguajes y tecnologías .</t>
  </si>
  <si>
    <t>Fortalecimiento del tejido social a través del desarrollo de principios de solidaridad, reciprocidad, lealtad y gratitud *4</t>
  </si>
  <si>
    <t>Uso del conocimiento especializado en derechos humanos como guía para su actuar profesional.</t>
  </si>
  <si>
    <t>Disposición a participar en el desarrollo de propuestas y soluciones en el marco de la innovación y pertinencia social</t>
  </si>
  <si>
    <t>Generación de conocimiento enfocado a fomentar una cultura de paz desde cada una de las profesiones.</t>
  </si>
  <si>
    <t xml:space="preserve">Colaboración en proyectos que incorporen agendas colectivas y de bienestar común </t>
  </si>
  <si>
    <t xml:space="preserve">Impulso del desarrollo profesional continuo a lo largo de la vida, como un proceso flexible, adaptativo y estratégico. </t>
  </si>
  <si>
    <t>Disposición a usar el diálogo como espacio para la reflexión y la acción social que posibilita los cambios sociales que se necesiten.</t>
  </si>
  <si>
    <t>Indicador 6: Ejemplo de tipos de acciones de profesionalización en función de los criterios del SEAES</t>
  </si>
  <si>
    <t xml:space="preserve">Acciones de profesionalización de la docencia  </t>
  </si>
  <si>
    <t>Fundamentación y diseño en torno a los desafíos del contexto y las necesidades de las y los estudiantes.</t>
  </si>
  <si>
    <t>Diseño de estrategias de profesionalización y prácticas pedagógicas con perspectiva de género.</t>
  </si>
  <si>
    <t>Énfasis formativo en pedagogías y didácticas centradas en las personas con discapacidad y la diversidad de formas de aprendizaje.</t>
  </si>
  <si>
    <t>Énfasis de formación docente en el desarrollo del pensamiento crítico, prácticas de reflexión y uso de la argumentación en el aula.</t>
  </si>
  <si>
    <t>Difusión de proyectos e iniciativas que promueven el desarrollo social local y nacional desde su disciplina.</t>
  </si>
  <si>
    <t>Creación de espacios para la práctica docente y diálogo interdisciplinar.</t>
  </si>
  <si>
    <t>Reconocimiento en las acciones de profesionalización docente, de la importancia de las diferencias culturales en los procesos de enseñanza y en la disciplina correspondiente.</t>
  </si>
  <si>
    <t>Actividades formativas con un enfoque de conciencia social y participacion ciudadana dirigidas al fortalecimiento del tejido social.</t>
  </si>
  <si>
    <t>Implementación de  herramientas para fomentar actitudes positivas hacia los derechos humanos.</t>
  </si>
  <si>
    <t>Promoción de prácticas pedagógicas dirigidas a disminuir la marginación y la exclusión social.</t>
  </si>
  <si>
    <t>Difusión del conocimiento sobre las innovaciones pedagógicas en los diferentes campos disciplinares.</t>
  </si>
  <si>
    <t>Prácticas docentes reflexivas acerca de desigualdades sociales y la manera de reducirlas.</t>
  </si>
  <si>
    <t>Actualización de prácticas para el reconocimiento a los saberes surgido de las diferentes culturas.</t>
  </si>
  <si>
    <t>Impulso de actividades de trabajo colegiado y practica reflexiva orientado al cuidado y protección ambiental así como la promoción de estilos de vida sostenibles.</t>
  </si>
  <si>
    <t>Practicas académicas desarrolladas por el personal administrativo y docente con el objetivo de generar conciencia respectos a los retos que enfrentan los grupos en situación de desventaja.</t>
  </si>
  <si>
    <t>Apoyo a la investigación institucional sobre la importancia de la formación y socialización del principio de inclusión.</t>
  </si>
  <si>
    <t>Mecanismos de formación docente que influyen en las estrategias de profesionalización.</t>
  </si>
  <si>
    <t>Espacios para la discusión sobre los avances disciplinarios y tecnológicas asociados a la disciplina pera responder a las problemáticas ante la tensión generada por el avance de la ciencia.</t>
  </si>
  <si>
    <t>Incorporación de enfoques pedagógicos para promover aprendizajes situados.</t>
  </si>
  <si>
    <t>Desarrollo de  estrategias para la identificación y atención a la diversidad del perfil sociocultural de estudiantes.</t>
  </si>
  <si>
    <t>Creación de espacios para compartir saberes sobre las diferencias culturales y promoción del diáglogo entre la diferentes culturas.</t>
  </si>
  <si>
    <t>Actividades académicas con el objetivo de brindar recursos y estrategias de gestión dirigidas al personal.</t>
  </si>
  <si>
    <t>Fortalecimiento en practicas de campo con docentes, encaminadas a diminuir la exclusión social.</t>
  </si>
  <si>
    <t>Análisis de la formación docente en el contexto de las metas institucionales.</t>
  </si>
  <si>
    <t>Desarrollo de procesos formativos y metodologías que conduzcan a contextos de aprendizaje para la vanguardia.</t>
  </si>
  <si>
    <t>Participación en espacios de dialogo entre docentes y actores sociales para conocer sus necesidades y enfoques de trabajo.</t>
  </si>
  <si>
    <t>Participación actores locales relevantes, culturalemente diversos, en los programas educativos.</t>
  </si>
  <si>
    <t>Apoyo a la investigación sobre el compromiso con la responsabilidad social en la docencia de la educación superior.</t>
  </si>
  <si>
    <t>Institucionalización de protocolos para la atención de quejas del personal docente y no docente relacionadas a situaciones de violencia de género o prácticas discriminatorias.</t>
  </si>
  <si>
    <t>Implementación de seminarios con distintos actores que permitan reconocer el principio de inclusión.</t>
  </si>
  <si>
    <t>Sistemas de reconocimiento, promoción y evaluación que promueven la excelencia.</t>
  </si>
  <si>
    <t>Promoción de buenas practicas de experiencias docentes orientadas a la vanguardia.</t>
  </si>
  <si>
    <t>Actividades para estimular entre el personal docente, la creatividad para la innovación social.</t>
  </si>
  <si>
    <t>Apoyo a la investigación enfocada a la interculturalidad en la educación superior.</t>
  </si>
  <si>
    <t>Experiencias de desarrollo profesional docente que promueven y refuerzan el compromiso y la responsabilidad social.</t>
  </si>
  <si>
    <t>Apoyo a la investigación y la producción didáctica sobre la equidad social y de género en la docencia.</t>
  </si>
  <si>
    <t>Acciones orientadas a reconocer y favorecer las propias habilidades socio-emocionales para la docencia.</t>
  </si>
  <si>
    <t>Análisis de experiencias de docentes que permiten el desarrollo de escenarios para la formación de habilidades digitales y el uso responsables de las tecnologías de información.</t>
  </si>
  <si>
    <t>Analisis de los sistemas de reconocimiento, promoción, estimulo y evaluación que promueven y refuerzan la innovación social en el personal docente.</t>
  </si>
  <si>
    <t>Formación sobre pedagogía crítica, enfocada al reconocimiento y prevención de prácticas estructurales que perpetúan la desigualdad.</t>
  </si>
  <si>
    <t>Implementación de condiciones de trabajo con equidad y la perspectiva de género.</t>
  </si>
  <si>
    <t>Acciones para el desarrollo profesional docente continuo.</t>
  </si>
  <si>
    <t>Proyectos de innovación pedagógica, educativa y disciplinar</t>
  </si>
  <si>
    <t>Proyectos para la formación profesional con un enfoque de conciencia social y participacion ciudadana dirigidas al fortalecimiento del tejido social.</t>
  </si>
  <si>
    <t>Proyectos sobre la aplicación de la perspectiva de género en programas educativos, práctica pedagógica, así como vinculación y extensión institucional.</t>
  </si>
  <si>
    <t>Proyectos dirigidos a disminuir la exclusión social de personas con discapacidad.</t>
  </si>
  <si>
    <t>Proyectos e iniciativas específicas de impulso a la excelencia educativa gestionados por docentes.</t>
  </si>
  <si>
    <t>Proyectos de incorporación de tecnologías.</t>
  </si>
  <si>
    <t>Proyectos de innovación social propuestos e implementados por docentes.</t>
  </si>
  <si>
    <t>Proyectos que propicien el diálogo entre saberes provenientes de diversas culturas.</t>
  </si>
  <si>
    <t>Proyectos de educación ambiental y desarrollo de estilos de vida sostenibles, insertados en la comunidad.</t>
  </si>
  <si>
    <t>Proyectos académicos, institucionales o sociales que promueven la equidad social.</t>
  </si>
  <si>
    <t>Proyectos enfocados a dar respuesta al desafío de la inclusión educativa.</t>
  </si>
  <si>
    <t>Proyectos dirigidos a lograr la excelencia en la profesionalización docente.</t>
  </si>
  <si>
    <t>Proyectos de emprendedurismo, creatividad e innovación tecnológica para atender problemáticas y desafíos del contexto.</t>
  </si>
  <si>
    <t>Proyectos dentro de la comunidad orientados a fomentar la relación con los distintos actores sociales, disminuir las desigualdades y crear condiciones de bienestar.</t>
  </si>
  <si>
    <t xml:space="preserve">Proyectos con participación de actores sociales y líderes reconocidos en comunidades y pueblos originarios. </t>
  </si>
  <si>
    <t>Portafolios de proyectos desarrollados por maestros y estudiantes con enfoque en la responsabilidad social.</t>
  </si>
  <si>
    <t>Programas de apoyo a personal docente y administrativo para la atención de situaciones de violencia de género y discriminación.</t>
  </si>
  <si>
    <t>Practicas de campo con docentes y estudiantes para que conozcan el contexto donde ocurre la exlusión de personas con discapacidad.</t>
  </si>
  <si>
    <t xml:space="preserve">Proyectos de aplicación y desarrollo científico y tecnológico en el ámbito de la docencia. </t>
  </si>
  <si>
    <t>Proyectos de creatividad y desarrollo tecnológico propuestos por docentes y estudiantes.</t>
  </si>
  <si>
    <t>Talleres de campo con el fin de implementar la innovación social como herramienta para la transformación.</t>
  </si>
  <si>
    <t>Proyectos de movilidad intercultural.</t>
  </si>
  <si>
    <t>Proyectos enfocados a la creación de oportunidades para grupos vulnerados y mujeres.</t>
  </si>
  <si>
    <t>Proyectos en colaboración con  organizaciones civiles o gubernamentales relacionadas con el criterio de inclusión.</t>
  </si>
  <si>
    <t>Proyectos de desarrollo profesional docente continuo.</t>
  </si>
  <si>
    <t>Portafolios de proyectos con enfoque en el desarrollo científico y tecnológico.</t>
  </si>
  <si>
    <t>Conversatorios u otro tipo de espacios de diálogo, para el diseño de herramientas de innovación social que permitan el progreso comunitario.</t>
  </si>
  <si>
    <t>Proyectos de vinculación con organizaciones sociales, instituciones gubernamentales y otros actores para atender problemáticas y desafíos sociales.</t>
  </si>
  <si>
    <t>Proyectos vinculados a organizaciones sociales o gubernamentales de mujeres.</t>
  </si>
  <si>
    <t>Proyectos enfocados a la comunidad estudiantil identificada con algún tipo de discapacidad.</t>
  </si>
  <si>
    <t>Proyectos con el objetivo de promover el conocimiento digital en el proceso de construcción de saberes y creación de nuevos espacios sociales.</t>
  </si>
  <si>
    <t>Foros para conocer las necesidades sociales que pueden ser atendidas por proyectos de innovación social.</t>
  </si>
  <si>
    <t>Proyectos de investigación educativa y disciplinar, que analicen la inclusión de personas con discapacidades.</t>
  </si>
  <si>
    <t>Indicadores 13 y 14: Ejemplo de temas de proyectos de investigación</t>
  </si>
  <si>
    <t>Proyectos de investigación</t>
  </si>
  <si>
    <t>La construcción de la conciencia histórica como herramienta para la transformación social</t>
  </si>
  <si>
    <t>Determinantes de  violencia estructural contra grupos vulnerables.</t>
  </si>
  <si>
    <t>Problemas estructurales: mecanismos de discriminación.</t>
  </si>
  <si>
    <t>Diseño y evaluación de herrramientas para el desarrollo del pensamiento crítico.</t>
  </si>
  <si>
    <t>Estudios con enfoques inter o transdisciplinares para ofrecer alternativas transformadoras de las sociedad.</t>
  </si>
  <si>
    <t>Estudios sobre gobernanzas locales inclusivas.</t>
  </si>
  <si>
    <t>Enfoques teórico-conceptuales sobre interculturalidad y educación intercultural.</t>
  </si>
  <si>
    <t>Responsabilidad ciudadana y participación democrática.</t>
  </si>
  <si>
    <t>Derechos humanos y crisis humanitarias (migración, probreza, conflictos, género, religión y etnia, entre otros).</t>
  </si>
  <si>
    <t>Enfoques colaborativos, gestión multi-actoral que asegure la participación social de todos los agentes involucrados.</t>
  </si>
  <si>
    <t>Ciencia avanzada aplicada a la resolución de problemas prioritarios.</t>
  </si>
  <si>
    <t>Aplicación de conocimientos y tecnologías para el  bienestar de las comunidades.</t>
  </si>
  <si>
    <t>Estudios de emprendimiento social.</t>
  </si>
  <si>
    <t>Bilingüismo, multilingüismo y procesos de enseñanza y aprendizaje de las lenguas.</t>
  </si>
  <si>
    <t>Estudios sobre medio ambiente, sostenibilidad y crisis ambientales ((cambio climático, biodiversidad, agua, energía, entre otras).</t>
  </si>
  <si>
    <t>Ciudadanía y equidad de género.</t>
  </si>
  <si>
    <t>Estudios sobre estado de derecho, democracia y derechos humanos.</t>
  </si>
  <si>
    <t>Estudios sobre liderazgo y comportamiento organizacional.</t>
  </si>
  <si>
    <t>Análisis de políticas públicas.</t>
  </si>
  <si>
    <t>Estudios sobre sostenibilidad financiera en comunidades.</t>
  </si>
  <si>
    <t>Educación intercultural para todas y todos.</t>
  </si>
  <si>
    <t>Pobreza e intersección de las desigualdades.</t>
  </si>
  <si>
    <t>Educación en derechos humanos.</t>
  </si>
  <si>
    <t>Estudios sobre globalización.</t>
  </si>
  <si>
    <t>Ciencias de los datos y nuevos paradigmas científicos.</t>
  </si>
  <si>
    <t>Teoría de la innovación social y desarrollo de modelos estratégicos para medir el impacto de la innovación social.</t>
  </si>
  <si>
    <t>Educación superior intercultural.</t>
  </si>
  <si>
    <t>Estudios sobre la corrupción, sus efectos y prevención.</t>
  </si>
  <si>
    <t>Empoderamiento y trabajo.</t>
  </si>
  <si>
    <t>Estudios sobre derechos de las personas con discapacidad.</t>
  </si>
  <si>
    <t>Estudios sobre ética global y su relación con la biotecnología, la salud, la economía, los derechos humanos, la informática, entre otros temas.</t>
  </si>
  <si>
    <t>Innovación tecnológica y cambio social.</t>
  </si>
  <si>
    <t>Estudios sobre el impacto de la ciencia en valores sociales (calidad de vida, la inclusión social, la solidaridad, la participación ciudadana, la calidad medioambiental, la atención sanitaria, la eficiencia de los servicios públicos, o el nivel educativo de una sociedad, entre otros).</t>
  </si>
  <si>
    <t>Desescolarización de la investigación educativa y revisión de la desigualdad etnocentrista.</t>
  </si>
  <si>
    <t>Globalización, conflictos y seguridad.</t>
  </si>
  <si>
    <t>Estudios sobre erradicación de la violencia.</t>
  </si>
  <si>
    <t>Promoción y protección del espacio cívico.</t>
  </si>
  <si>
    <t>Estudios sobre habilidades no-congnitivas y socioemocionales para el desarrollo personal.</t>
  </si>
  <si>
    <t>Desarrollo de habilidades digitales y uso responsable de las tecnologías de la información y comunicación.</t>
  </si>
  <si>
    <t>Desarrollo de soluciones innovadoras para resolver problemáticas sociales desde la comunidad misma.</t>
  </si>
  <si>
    <t>Investigación en educación intercultural, de la ética, la interseccionalidad, del compromiso social, político, comunitario, de las metodologías extractivistas, entre otras.</t>
  </si>
  <si>
    <t>Bienestar de la población en indicadores clave: ingreso, alimentación, salud, educación, seguridad, vivienda, movilidad y justicia.</t>
  </si>
  <si>
    <t>Estudios sobre la urbanización y los derechos humanos.</t>
  </si>
  <si>
    <t>Estudios sobre la paz, migración y pobreza.</t>
  </si>
  <si>
    <t> </t>
  </si>
  <si>
    <t>Acciones de gestión en general que incorporan los criterios del SEAES</t>
  </si>
  <si>
    <t>Promueve un clima laborar positivo para el desarrollo óptimo de las actividades académicas y administrativas.</t>
  </si>
  <si>
    <t>La comisión o instancia institucional orientada a resolver y promover la equidad social y de género cuenta con los medios para lograr su propósito.</t>
  </si>
  <si>
    <t>Apoyo a grupos vulnerables dentro de la comunidad educativa, en particular a personas con discapacidad.</t>
  </si>
  <si>
    <t>Diseño de espacios y medios de difusión de las metas y objetivos institucionales asociados a la excelencia.</t>
  </si>
  <si>
    <t>Eventos de difusión de las principales innovaciones científicas, tecnológicas y de las humanidades</t>
  </si>
  <si>
    <t>Convenios para colaborar con asociaciones sociales y gubernamentales para la promoción de proyectos de innovación social.</t>
  </si>
  <si>
    <t>Lleva a cabo procesos de gestión interna sostenibles en temas de agua, energía, ahorro de papel, movilidad, espacios, desechos, entre otros.</t>
  </si>
  <si>
    <t>Prácticas de difusión, promoción y logros de las políticas de inclusión institucionales</t>
  </si>
  <si>
    <t>Gestión de recursos humanos y materiales necesarios para alcanzar los propósitos formativos.</t>
  </si>
  <si>
    <t>Gestión de recursos humanos y tecnológicos para la digitalización.</t>
  </si>
  <si>
    <t>Impulso a proyectos de voluntariado estudiantil.</t>
  </si>
  <si>
    <t>Implementación de un conjunto de técnicas, instrumentos y procedimientos en el manejo de los recursos humanos, materiales, económicos y tecnológicos para el desarrollo de la actividad académica y administrativa, acorde con su compromiso con la responsabilidad social.</t>
  </si>
  <si>
    <t>Aplica criterios de equidad y perspectiva de género en la toma de decisiones cotidianas.</t>
  </si>
  <si>
    <t>Desarrollo de sistemas escolares que permitan reconocer la diversidad.</t>
  </si>
  <si>
    <t>Difusión social de proyectos exitosos de innovación social</t>
  </si>
  <si>
    <t>Promoción de espacios para la vinculación de distintos saberes.</t>
  </si>
  <si>
    <t>Dentro de la comunidad educativa, sus miembros son considerados y tratados con criterios de igualdad.</t>
  </si>
  <si>
    <t>Procesos escolares adaptados a las diferentes capacidades, desde la admisión hasta la titulación.</t>
  </si>
  <si>
    <t>Gestión de recursos para investigación por medios diversos e innovadores.</t>
  </si>
  <si>
    <t>Se toman en cuenta las opiniones por igual de la comunidad educativa para la toma de decisiones de la gestión.</t>
  </si>
  <si>
    <t>Uso de sistemas de comunicación como medios de inclusión (por ejemplo, sistema Braille).</t>
  </si>
  <si>
    <t>Equipamiento e infraestructura acorde con los propósitos formativos.</t>
  </si>
  <si>
    <t>Diseño y acceso a sistemas de información para la gestión.</t>
  </si>
  <si>
    <t>Procesos de gestión colegiados, participativos e incluyentes.</t>
  </si>
  <si>
    <t>Herramientas prácticas, guías y manuales de procedimientos dirigidos a la excelencia.</t>
  </si>
  <si>
    <t xml:space="preserve">Acciones previstas en los planes y programas de desarrollo institucional   </t>
  </si>
  <si>
    <t>Desarrollo de proyectos dirigidos a fortalecer el tejido social, la convivencia armónica y la transformación social.</t>
  </si>
  <si>
    <t xml:space="preserve">Inclusión de los temas de la agenda 2030 en sus propios planes y programas de desarrollo.  </t>
  </si>
  <si>
    <t>Creación de espacios institucionales para la expresión de voces diversas y representativas de distintos espacios sociales.</t>
  </si>
  <si>
    <t>Apoyo a programas que promuevan estrategias de inclusión educativa.</t>
  </si>
  <si>
    <t>Apoyo a proyectos como incubadoras sociales, emprendimientos sociales y voluntariados estudiantiles.</t>
  </si>
  <si>
    <t>Apoyo a proyectos cuyos objetivos sean similares a las metas asociadas a la excelencia.</t>
  </si>
  <si>
    <t>Lleva a cabo un gestión socialmente responsable de cuidado del medio ambiente.</t>
  </si>
  <si>
    <t>Las condiciones laborales contienen perspectiva de género y de equidad social.</t>
  </si>
  <si>
    <t>Entidad</t>
  </si>
  <si>
    <t>Municipio</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</si>
  <si>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</si>
  <si>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</si>
  <si>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</si>
  <si>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</si>
  <si>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</si>
  <si>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</si>
  <si>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</si>
  <si>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</si>
  <si>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</si>
  <si>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</si>
  <si>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</si>
  <si>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</si>
  <si>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</si>
  <si>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</si>
  <si>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</si>
  <si>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</si>
  <si>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</si>
  <si>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</si>
  <si>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</si>
  <si>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</si>
  <si>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</si>
  <si>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</si>
  <si>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</si>
  <si>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</si>
  <si>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</si>
  <si>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</si>
  <si>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</si>
  <si>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</si>
  <si>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Acciones de atención y sensibilización</t>
  </si>
  <si>
    <t>Permanencia</t>
  </si>
  <si>
    <t>Abandono</t>
  </si>
  <si>
    <t>Egreso</t>
  </si>
  <si>
    <t>Titulación</t>
  </si>
  <si>
    <t>Ir a indicador 1</t>
  </si>
  <si>
    <t>Ir a indicador 2</t>
  </si>
  <si>
    <t>Ir a indicador 3</t>
  </si>
  <si>
    <t>Ir a indicador 4</t>
  </si>
  <si>
    <t>Ir a indicador 5</t>
  </si>
  <si>
    <t>Ir a indicador 6</t>
  </si>
  <si>
    <t>Ir a indicador 7</t>
  </si>
  <si>
    <t>Ir a indicador 8</t>
  </si>
  <si>
    <t>Ir a indicador 9</t>
  </si>
  <si>
    <t>Ir a indicador 10</t>
  </si>
  <si>
    <t>Ir a indicador 11</t>
  </si>
  <si>
    <t>Ir a indicador 12</t>
  </si>
  <si>
    <t>Ir a indicador 13</t>
  </si>
  <si>
    <t>Ir a indicador 14</t>
  </si>
  <si>
    <t>Ir a indicador 15</t>
  </si>
  <si>
    <t>Ir a indicador 16</t>
  </si>
  <si>
    <t>Ir a indicador 17</t>
  </si>
  <si>
    <t>Ir a indicador 18</t>
  </si>
  <si>
    <t>Ir a indicador 19</t>
  </si>
  <si>
    <t>Ir a indicador 20</t>
  </si>
  <si>
    <t>Indicadores 19 y 20: Ejemplo de tipos de acciones previstas en los planes y programas de desarrollo institucional que incorporan los criterios del SEAES</t>
  </si>
  <si>
    <t>Ir a ejemplos</t>
  </si>
  <si>
    <t xml:space="preserve">Indicador 7 y 12: Ejemplo de tipos de proyectos de innovación pedagógica, educativa y disciplinar relacionados con criterios del SEAES </t>
  </si>
  <si>
    <t>Actividades de inducción y atención a estudiantes destacados.</t>
  </si>
  <si>
    <t>Apoyo al uso educativo innovador de las tecnologías digitales en la gestión.</t>
  </si>
  <si>
    <t>Establecimiento de criterios de paridad de género en algunos de sus componentes.</t>
  </si>
  <si>
    <t>Aplicación de la perspectiva de género de manera transversal en el diseño de programas educativos, proyectos de investigación y actividades de extensión.</t>
  </si>
  <si>
    <t>Convenios con centros de desarrollo infantil o estancias especializadas.</t>
  </si>
  <si>
    <t>Modelos de gestión y administración de recursos que facilitan la realización de proyectos de innovación social.</t>
  </si>
  <si>
    <t>Promoción y difusión de las experiencias exitosas de innovación social, en forma interna y externa.</t>
  </si>
  <si>
    <t>Facilidades para convenios que permitan a la comunidad realizar una movilidad con el fin de generar un encuentro con distintas culturas</t>
  </si>
  <si>
    <t>Enfoque de gestión cultural que promueva la interculturalidad.</t>
  </si>
  <si>
    <t>Facilidades para la realización de proyectos y actividades orientadas al encuentro, diálogo y convivencia entre distintas culturas, así como con las comunidades y los pueblos originarios.</t>
  </si>
  <si>
    <t>Promoción del uso de las distintas lenguas nacionales reconociendo y atendiendo la complejidad de la diversidad lingüística de la región.</t>
  </si>
  <si>
    <t>Promoción del arraigo de las y los estudiantes en sus comunidades de origen</t>
  </si>
  <si>
    <t>Realización de diagnósticos socioterritoriales colaborativos con las comunidades de las regiones en donde se impacta</t>
  </si>
  <si>
    <t>Realización de acciones colegiadas para promover el conocimiento que aportan las comunidades originarias en la formación del estudiantad</t>
  </si>
  <si>
    <t>Acitivdades de actualización en temas referentes a la innovación como medio para el desarrollo social, económico, personal, ambiental etc., la prospectiva y la construcción de visiones de futuro.</t>
  </si>
  <si>
    <t>Programas de formación continua del personal docente que refuerzan la innovación pedagógica, científica y tecnológica.</t>
  </si>
  <si>
    <t>Productos de reflexiones colectivas del personal docente sobre el compromiso de la institución con la sociedad.</t>
  </si>
  <si>
    <t>Bienestar y derechos humanos.</t>
  </si>
  <si>
    <t>Establecimiento de protocolos institucionales de prevención, atención y erradicación de la violencia de género y la discriminación.</t>
  </si>
  <si>
    <t>Desarrollo de programas educativos adaptados a las necesidades en función de aprendizajes diversificados, incluyendo personas con discapacidad.</t>
  </si>
  <si>
    <t>Establecimiento de un modelo educativo que se aplica transversalemente que contiene políticas, estrategias y herramientas para la formación integral.</t>
  </si>
  <si>
    <t>Diseño de estrategias de vanguardia educativa que incorporan la innovación, el cambio y la visión de futuro como motor para alcanzar su misión social.</t>
  </si>
  <si>
    <t>Definición de políticas para la promoción y apoyo de proyectos de colaboración con iniciativas sociales.</t>
  </si>
  <si>
    <t>Promoción de la reflexión crítica y proyectos que incorporen criterios de interculturalidad en sus objetivos.</t>
  </si>
  <si>
    <t>Establecimiento de programas institucionales de acompañamiento y apoyo a estudiantes en condiciones de discapacidad, marginación o alta vulnerabilidad.</t>
  </si>
  <si>
    <t>Cuenta con programas para el desarrollo de la capacidad de discernimiento ético-valoral.</t>
  </si>
  <si>
    <t>Definición de proyectos y programas que contengan nuevos paradigmas e innovaciones (científicos, tecnológicos, educativos)</t>
  </si>
  <si>
    <t>Apoyo a proyectos de innovación social que beneficien a diferentes actores sociales en contextos de vulnerabilidad.</t>
  </si>
  <si>
    <t>Fundamentación de los planes de desarrollo institucionales en el marco de los principales desafiós del contexto.</t>
  </si>
  <si>
    <t>Promoción de la educación continua en temas y áreas profesionales que emergen como respuesta a los principales desafíos del presente y del futuro.</t>
  </si>
  <si>
    <t>Establecimiento de programas de becas y apoyos para estudiantes indígenas.</t>
  </si>
  <si>
    <t>Concepción de la vinculación social como componentes fundamentales de los programas educativos.</t>
  </si>
  <si>
    <t>Definición de políticas para el uso de leguaje de género en sus documentos (normas, reglamentos, códigos, manuales, códigos).</t>
  </si>
  <si>
    <t>Diseño y promoción de espacios y actividades institucionales que promueven la inclusión (académicos, deportivos, artísticos, entre otros).</t>
  </si>
  <si>
    <t>Definición de políticas donde la institución se asume explícitamente como fuerza de transformación social.</t>
  </si>
  <si>
    <t>Definición de la innovación social de como un componente de la misión o visión institucional.</t>
  </si>
  <si>
    <t>Definición explícita de la interculturalidad como uno de los valores o principios fundamentales de la institución.</t>
  </si>
  <si>
    <t>Inclusión explícita del compromiso con  la responsabilidad social, proponiendo e implementando soluciones a problemáticas que contribuyan al desarrollo regional y nacional.</t>
  </si>
  <si>
    <t>Inclusión de la equidad como uno de los valores o principios fundamentales de la institución.</t>
  </si>
  <si>
    <t>Definición de estrategias de inclusión de mediano y largo plazo que contemplan la competencia, singularidad, vínculos y participación de las personas.</t>
  </si>
  <si>
    <t>Desarrollo de estrategias que promueven el desarrollo personal y profesional.</t>
  </si>
  <si>
    <t>Participación dentro del sistema educativo nacional y colaboración con otras instituciones en torno a los principales desafíos de la educación superior (compartiendo buenas prácticas, entre otras).</t>
  </si>
  <si>
    <t>Promoción de espacios de diálogo con actores sociales externos relevantes para el desarrollo de proyectos comunes orientados al cambio social.</t>
  </si>
  <si>
    <t>Previsión de políticas para la preservación de la diversidad lingüística local, de acuerdo al contexto institucional.</t>
  </si>
  <si>
    <t>Inclusión explícita de la equidad de género como un componente de su misión o visión institucional.</t>
  </si>
  <si>
    <t>Definición de políticas para la búsqueda de la excelencia como uno de los valores o principios fundamentales de la institución.</t>
  </si>
  <si>
    <t>Definición de estrategias para promover actitudes interculturales en el aula y en la sociedad.</t>
  </si>
  <si>
    <t>Desarrollo de acciones de promoción de la integridad académica.</t>
  </si>
  <si>
    <t>3. En su caso, tipo de evaluación que se utiliza para evaluar sistemáticamente la formación de los rasgos del perfil de egreso.</t>
  </si>
  <si>
    <t>Indicador 18: Ejemplo de tipos de acciones de gestión relacionadas con los criterios del SEAES</t>
  </si>
  <si>
    <t>TOTAL DE EGRESADOS</t>
  </si>
  <si>
    <t>TOTAL DE DOCENTES</t>
  </si>
  <si>
    <t>TSU</t>
  </si>
  <si>
    <t>Periodo</t>
  </si>
  <si>
    <t>2022-2023</t>
  </si>
  <si>
    <t>2022-2023
(Información vigente al cierre del ciclo escolar)</t>
  </si>
  <si>
    <t>Posibles fuentes de información</t>
  </si>
  <si>
    <t>Esta tabla tiene por objeto brindar ejemplos sobre los criterios del SEAES para identificarlos dentro de los perfiles de egreso de los programas educativos. Los ejemplos son un espectro de lo que podría considerarse para definir más detalladamente cada criterio, en el marco de los perfiles de egreso. Estos ejemplos no son limitativos.</t>
  </si>
  <si>
    <t>Los ejemplos en esta tabla se refieren al tipo de proyectos, al contenido de los proyectos o a las acciones realizadas como parte de los proyectos, y con qué criterio del SEAES se vincularían. Estos ejemplos no son limitativos.</t>
  </si>
  <si>
    <t>En esta tabla se ofrecen ejemplos para relacionar el contenido de los proyectos de investigación con los criterios del SEAES. Los ejemplos son un espectro de lo que podría abarcar cada criterio, en el marco de los proyectos y productos de investigación. Estos ejemplos no son limitativos.</t>
  </si>
  <si>
    <t>Los ejemplos en esta tabla se refieren a tipos de acciones (realizadas por las IES) que estarían vinculadas con los criterios del SEAES. Estos ejemplos no son limitativos, cualquier acción que las IES consideren que también aportan al fortalecimiento de los criterios, deben ser consideradas.</t>
  </si>
  <si>
    <t>En esta tabla se ofrecen ejemplos de acciones que el personal docente pudo haber desarrollado durante las acciones de profesionalización y que estarían vinculdas con los criterios del SEAES. Estos ejemplos no son limitativos, cualquier acción que las IES consideren que también aportan al fortalecimiento de los criterios, deben ser consideradas.</t>
  </si>
  <si>
    <t>Los ejemplos en esta tabla se refieren a tipos de acciones especificadas en planes y programas institucionales que estarían vinculadas con los criterios del SEAES. Estos ejemplos no son limitativos, cualquier acción que las IES consideren que también aportan al fortalecimiento de los criterios, deben ser consideradas.</t>
  </si>
  <si>
    <t>2022-2023
(Egresados durante el ciclo 2022-2023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</si>
  <si>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</si>
  <si>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</si>
  <si>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</si>
  <si>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XX</t>
  </si>
  <si>
    <t>YY</t>
  </si>
  <si>
    <t>ZZ</t>
  </si>
  <si>
    <t>Tabla 1b</t>
  </si>
  <si>
    <t>Tabla 1a</t>
  </si>
  <si>
    <t>Tabla 2b</t>
  </si>
  <si>
    <t>Tabla 2a</t>
  </si>
  <si>
    <t>Tabla 3a</t>
  </si>
  <si>
    <t>Tabla 3b</t>
  </si>
  <si>
    <t>Tabla 4a</t>
  </si>
  <si>
    <t>Tabla 4b</t>
  </si>
  <si>
    <t>2022-2023
(Considerar la operación actual de los programas. Si el diseño cambió recientemente y ahora se prevén mecanismos que antes no estaban considerados, especifiar en la parte de "Comentarios")</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</si>
  <si>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</si>
  <si>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</si>
  <si>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</si>
  <si>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</si>
  <si>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</si>
  <si>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</si>
  <si>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</si>
  <si>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</si>
  <si>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</si>
  <si>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</si>
  <si>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</si>
  <si>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XXX</t>
  </si>
  <si>
    <t>YYY</t>
  </si>
  <si>
    <t>ZZZ</t>
  </si>
  <si>
    <t>YYYY</t>
  </si>
  <si>
    <t>Personas con discapacidad (motriz, visual, auditiva, cognitiva, trastorno conductual u otra)</t>
  </si>
  <si>
    <t>Personas sin discapacidad (motriz, visual, auditiva, cognitiva, trastorno conductual u otra)</t>
  </si>
  <si>
    <t>Tabla 8a</t>
  </si>
  <si>
    <t>Tabla 8b</t>
  </si>
  <si>
    <t>Reprobación 2022-2023
(Información vigente al cierre del ciclo escolar)</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</si>
  <si>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</si>
  <si>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</si>
  <si>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</si>
  <si>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</si>
  <si>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</si>
  <si>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</si>
  <si>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</si>
  <si>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</si>
  <si>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</si>
  <si>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</si>
  <si>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</si>
  <si>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</si>
  <si>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</si>
  <si>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</si>
  <si>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</si>
  <si>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</si>
  <si>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</si>
  <si>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</si>
  <si>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</si>
  <si>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</si>
  <si>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</si>
  <si>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</si>
  <si>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</si>
  <si>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</si>
  <si>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</si>
  <si>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</si>
  <si>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</si>
  <si>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</si>
  <si>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</si>
  <si>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</si>
  <si>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</si>
  <si>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</si>
  <si>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</si>
  <si>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</si>
  <si>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</si>
  <si>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</si>
  <si>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</si>
  <si>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</si>
  <si>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</si>
  <si>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</si>
  <si>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</si>
  <si>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</si>
  <si>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</si>
  <si>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</si>
  <si>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</si>
  <si>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</si>
  <si>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</si>
  <si>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</si>
  <si>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</si>
  <si>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</si>
  <si>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</si>
  <si>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</si>
  <si>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</si>
  <si>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</si>
  <si>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</si>
  <si>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</si>
  <si>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</si>
  <si>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</si>
  <si>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</si>
  <si>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</si>
  <si>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</si>
  <si>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</si>
  <si>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</si>
  <si>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</si>
  <si>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</si>
  <si>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</si>
  <si>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</si>
  <si>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</si>
  <si>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</si>
  <si>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</si>
  <si>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</si>
  <si>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</si>
  <si>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</si>
  <si>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</si>
  <si>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</si>
  <si>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</si>
  <si>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</si>
  <si>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</si>
  <si>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</si>
  <si>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</si>
  <si>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</si>
  <si>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r>
      <t>Sugerencia: En la hoja "</t>
    </r>
    <r>
      <rPr>
        <b/>
        <sz val="14"/>
        <color rgb="FFFF0000"/>
        <rFont val="Montserrat Regular"/>
      </rPr>
      <t>Rasgos y Ejemplos</t>
    </r>
    <r>
      <rPr>
        <sz val="14"/>
        <color rgb="FFFF0000"/>
        <rFont val="Montserrat Regular"/>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</si>
  <si>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9"/>
        <color rgb="FFFF0000"/>
        <rFont val="Montserrat"/>
      </rPr>
      <t xml:space="preserve">Rasgos y Ejemplos" </t>
    </r>
    <r>
      <rPr>
        <sz val="9"/>
        <color rgb="FFFF0000"/>
        <rFont val="Montserrat"/>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</si>
  <si>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14"/>
        <color rgb="FFFF0000"/>
        <rFont val="Montserrat"/>
      </rPr>
      <t>Rasgos y Ejemplos</t>
    </r>
    <r>
      <rPr>
        <sz val="14"/>
        <color rgb="FFFF0000"/>
        <rFont val="Montserrat"/>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</si>
  <si>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Montserrat Regular"/>
      </rPr>
      <t>Rasgos y Ejemplos</t>
    </r>
    <r>
      <rPr>
        <sz val="14"/>
        <color rgb="FFFF0000"/>
        <rFont val="Montserrat Regular"/>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</si>
  <si>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t>2022-2023
(Reportar la información con la que cuenten los programas educativos al cierre del ciclo escolar)</t>
  </si>
  <si>
    <t>2022-2023
(Información vigente al cierre del ciclo escolar, preferentemente. Incluir datos de los proyectos que concluyeron durante dicho ciclo escolar así como de los proyectos que tuvieron continuidad)</t>
  </si>
  <si>
    <t>2022-2023
(Egresados durante el ciclo 2022-2023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</si>
  <si>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2022-2023
(Información vigente al cierre del ciclo escolar, si los programas están en proceso de actualización y aún no se cuenta con el nuevo diseño curricular, en el reporte se pueden mencionar los motivos que dieron paso a esta actualización y una proyección de hacia dónde va el nuevo diseño)</t>
  </si>
  <si>
    <t>2022-2023
(Información vigente al cierre del ciclo escolar. Incluir datos de los proyectos que concluyeron durante dicho ciclo escolar así como de los proyectos que tuvieron continuidad)</t>
  </si>
  <si>
    <t>2022-2023
(Información vigente al cierre del ciclo escolar. Incluir datos de los productos que concluyeron durante dicho ciclo escolar así como de los proyectos que tuvieron continuidad)</t>
  </si>
  <si>
    <t>2022-2023
(Información al cierre del ciclo escolar, preferentemente. Incluir docentes de medio tiempo o que trabajan bajo un esquema por horas)</t>
  </si>
  <si>
    <t>2022-2023
(Información al cierre del ciclo escolar, preferentemente. Para los proyectos que concluyeron durante dicho ciclo escolar así como de los proyectos que tuvieron continuidad, incluir docentes de medio tiempo o que trabajan bajo un esquema por horas)</t>
  </si>
  <si>
    <t>2022-2023
(Información vigente al cierre del ciclo escolar. Incluir datos de dato de los estudiantes que participaron en proyectos que concluyeron durante dicho ciclo escolar así como de los proyectos que tuvieron continuidad)</t>
  </si>
  <si>
    <t>2022-2023
(Información al cierre del ciclo escolar, preferentemente. Incluir datos del personal que labora medio tiempo o que trabaja bajo un esquema por horas o por honorarios)</t>
  </si>
  <si>
    <t>2022-2023
(Información vigente al cierre del ciclo escolar, si los procesos de gestión y acompañamiento para estudiantes están en proceso de actualización y aún no se cuenta con los nuevos procedimientos, en el reporte se pueden mencionar los motivos que dieron paso a esta actualización y una proyección de hacia dónde va el nuevo diseño)</t>
  </si>
  <si>
    <t>2022-2023
(Información vigente al cierre del ciclo escolar, si los planes o programas de desarrollo están en proceso de actualización y aún no se cuenta con los nuevos diseños, en el reporte se pueden mencionar los motivos que dieron paso a esta actualización y una proyección de hacia dónde van los nuevos documentos)</t>
  </si>
  <si>
    <t>2022-2023
(Información vigente al cierre del ciclo escolar. Incluir las acciones concluidas durante dicho ciclo así como aquellas que no se resolvieron pero que continuaron en el siguiente ciclo escolar)</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</si>
  <si>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</si>
  <si>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</si>
  <si>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POBLACIÓN ESCOLAR 2022-2023</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</si>
  <si>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</si>
  <si>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</si>
  <si>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</si>
  <si>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</si>
  <si>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</si>
  <si>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</si>
  <si>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</si>
  <si>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</si>
  <si>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</si>
  <si>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</si>
  <si>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</si>
  <si>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9. Trayectorias escolares en función de los criterios de equidad social y de género, inclusión e interculturalidad (tasas de ingreso, permanencia, abandono, rezago, reprobación, egreso y titulación).</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</si>
  <si>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</si>
  <si>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</si>
  <si>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</si>
  <si>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</si>
  <si>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</si>
  <si>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</si>
  <si>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Determinar el número de acciones institucionales realizadas para atender y sensibilizar a la comunidad en los temas previstos por los criterios del SEAES. Puede tomarse como referentes los ejemplos que se muestran en la hoja "Rasgos y Ejemplos" o agregar una hoja similar con ejemplos ilustrativos de lo que considera la institución.
Reportar el total de acciones institucionales realizadas para atender y sensibilizar a la comunidad en los temas previstos por los criterios del SEAES en la hoja correspondiente "Indicador 20".
En caso de no contar con información, indicar "No disponible" en la celda correspondiente.</t>
  </si>
  <si>
    <t>Ingreso cohorte</t>
  </si>
  <si>
    <t>Periodo ingreso cohorte</t>
  </si>
  <si>
    <t>Reportar las tasas de la población estudiantil por cohorte*, de ser posible la más reciente que haya concluido sus estudios por programa educativo. 
El SEAES propone:
2018, para los niveles de licenciatura y doctorado; 
2019, para los niveles de maestría y especialidades del sector salud.
2020, para los niveles de TSU, PA y otras especialidades.
Para la tasa de reprobación en todos los niveles, utiizar la información vigente al cierre del ciclo escolar 2022-2023.
Si al integrar los datos en el ámbito institucional, las fechas no coinciden porque las duraciones de los programas son diferentes, se deberán hacer ajustes para mantener el rigor metodológico requerido. Se espera que las instituciones describan  y contextualicen los ajustes que requieran llevar a cabo, para una mejor interpretación y análisis de sus propios datos en el reporte. Por ejemplo, puede haber instituciones que consideren pertinente analizar los datos de cohortes que ingresaron en 2017 debido a que son los datos con que ya cuentan.
*Grupo de estudiantes que ingresó en una misma fecha, y que normalmente denominamos “generación”.</t>
  </si>
  <si>
    <t>Personal directivo</t>
  </si>
  <si>
    <t>Personal administrativo</t>
  </si>
  <si>
    <t>Acompañamiento estudiantil</t>
  </si>
  <si>
    <t>Vinculación con la comunidad</t>
  </si>
  <si>
    <t>Gestión cultural</t>
  </si>
  <si>
    <t>Gestión institucional</t>
  </si>
  <si>
    <t>TOTAL DE INICIATIVAS</t>
  </si>
  <si>
    <t>Iniciativas institucionales</t>
  </si>
  <si>
    <r>
      <t>Sugerencia: En la hoja "</t>
    </r>
    <r>
      <rPr>
        <b/>
        <sz val="14"/>
        <color rgb="FFFF0000"/>
        <rFont val="Montserrat Regular"/>
      </rPr>
      <t>Rasgos y Ejemplo</t>
    </r>
    <r>
      <rPr>
        <sz val="14"/>
        <color rgb="FFFF0000"/>
        <rFont val="Montserrat Regular"/>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</si>
  <si>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6"/>
        <color rgb="FFFF0000"/>
        <rFont val="Montserrat Regular"/>
      </rPr>
      <t>Rasgos y Ejemplos</t>
    </r>
    <r>
      <rPr>
        <sz val="16"/>
        <color rgb="FFFF0000"/>
        <rFont val="Montserrat Regular"/>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</si>
  <si>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</si>
  <si>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</si>
  <si>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</si>
  <si>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</si>
  <si>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</si>
  <si>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</si>
  <si>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</si>
  <si>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r>
      <t>Sugerencia: En la hoja "</t>
    </r>
    <r>
      <rPr>
        <b/>
        <sz val="12"/>
        <color rgb="FFFF0000"/>
        <rFont val="Montserrat Regular"/>
      </rPr>
      <t xml:space="preserve">Rasgos y Ejemplos" </t>
    </r>
    <r>
      <rPr>
        <sz val="12"/>
        <color rgb="FFFF0000"/>
        <rFont val="Montserrat Regular"/>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</si>
  <si>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</si>
  <si>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</si>
  <si>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t>
    </r>
    <r>
      <rPr>
        <sz val="12"/>
        <color rgb="FFFF0000"/>
        <rFont val="Montserrat Regular"/>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</si>
  <si>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</si>
  <si>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t>Hoja</t>
  </si>
  <si>
    <t>Indicaciones y definiciones</t>
  </si>
  <si>
    <t>Se agregó la columna "Periodo" que incluye aclaraciones por indicador, con respecto a las fechas que se proponen para la obtención de la información.</t>
  </si>
  <si>
    <t>Se agregó la columna "Posibles fuentes de información" que incluye varios ejemplos de documentos o actividades a las que la institución puede recurrir para obtener los datos que cada indicador solicita.</t>
  </si>
  <si>
    <t>Indicadores 1- 20</t>
  </si>
  <si>
    <t xml:space="preserve">En los indicadores 1, 3, 5, 8 - 11, 17 y 18 se corrigieron errores en la columna de "Indicaciones de reporte". </t>
  </si>
  <si>
    <t>En el indicador 11 se actualizó el cambio de nombre.</t>
  </si>
  <si>
    <t>Se agregó la columna "Periodo" que incluye las fechas que se proponen para la obtención de la información.</t>
  </si>
  <si>
    <t>Indicadores 1 - 4, 8 - 12</t>
  </si>
  <si>
    <t>Indicadores 5, 8, 9, 17</t>
  </si>
  <si>
    <t>Se cambió el encabezado en el criterio de equidad social y de género, de "Otro género" a "Otra autoadscripción sexogenéricas".</t>
  </si>
  <si>
    <t>Se cambiaron los encabezados en el criterio de inclusión, de "pertenece a un programa de inclusión institucional" a "personas con discapacidad".</t>
  </si>
  <si>
    <t>Se cambiaron los encabezados en el criterio de interculturalidad, de "se autoadscribe a pueblos originarios, afromexicanos, migrantes u otros grupos culturalmente diversos" a "personas que se autoidentifican como indígenas, afromexicanas, migrantes u otra identidad cultural".</t>
  </si>
  <si>
    <t>Se cambiaron las gráficas para que muestren los resultados en unidades porcentuales; las gráficas anteriores mostraban frecuencias (números absolutos).</t>
  </si>
  <si>
    <t>Se cambió el tipo de gráfica que agrupa todos los niveles del indicador. Antes se era una gráfica apilada, ahora se usa una gráfica de barras que muestra los resultados uno al lado de otro.</t>
  </si>
  <si>
    <t>Indicador 3</t>
  </si>
  <si>
    <t>Indicador 9</t>
  </si>
  <si>
    <t>Indicador 11</t>
  </si>
  <si>
    <t>Se cambió la unidad de medida del indicador de "número" a "porcentaje".</t>
  </si>
  <si>
    <t>Se cambió en el nombre del indicador de "unidades de organización curricular totales y en etapas terminales del currículum" a "unidades de aprendizaje terminales".</t>
  </si>
  <si>
    <t>Indicador 16</t>
  </si>
  <si>
    <t>Indicador 17</t>
  </si>
  <si>
    <t>Se corrigió un error en el encabezado de la unidad de análisis, de "Total de estudiantes" a "Total del personal".</t>
  </si>
  <si>
    <t>Indicador 18</t>
  </si>
  <si>
    <t>Indicador 19</t>
  </si>
  <si>
    <t>Indicador 20</t>
  </si>
  <si>
    <t>Para el total de la planta académica, determinar el número de docentes e investigadores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docentes e investigadores en función de los criterios de equidad social y de género, inclusión e interculturalidad señalados en la hoja correspondiente "Indicador 5".
En caso de no contar con información, indicar "No disponible" en la celda correspondiente.</t>
  </si>
  <si>
    <t xml:space="preserve">
Para el total de la planta académica, determinar el número de docentes e investigadores que participaron en acciones de profesionalización de la docencia encaminadas a reforzar cada uno de los criterios del SEAES. Puede tomarse como referentes los ejemplos que se muestran en la hoja "Rasgos y Ejemplos" o agregar una hoja similar con ejemplos ilustrativos de lo que considera la institución.
Reportar el total de docentes e investigadores que sí participaron en acciones de profesionalización de la docencia encaminadas a reforzar uno o varios de los criterios del SEAES en la hoja correspondiente "Indicador 6".
En caso de no contar con información, indicar "No disponible" en la celda correspondiente.</t>
  </si>
  <si>
    <t>Para el total de la planta académica, determinar el número de docentes e investigadores que participaron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docentes e investigadores que sí participan en proyectos de innovación pedagógica, educativa y disciplinar relacionados con uno o varios de los criterios del SEAES en la hoja correspondiente "Indicador 7".
En caso de no contar con información, indicar "No disponible" en la celda correspondiente.</t>
  </si>
  <si>
    <t>Para cada nivel educativo, determinar el total de estudiantes que participa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estudiantes, por nivel educativo, que sí participa en proyectos de innovación pedagógica, educativa y disciplinar relacionados con uno o varios de los criterios del SEAES en la hoja correspondiente "Indicador 12".
En caso de no contar con información, indicar "No disponible" en la celda correspondiente.</t>
  </si>
  <si>
    <t>Para los proyectos de investigación, determinar el número de proyectos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proyectos de investigación que consideraron uno o varios de los criterios del SEAES en la hoja correspondiente "Indicador 13".
En caso de no contar con información, indicar "No disponible" en la celda correspondiente.</t>
  </si>
  <si>
    <t>Para los productos de investigación, determinar el número de productos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productos de investigación que consideraron uno o varios de los criterios del SEAES en la hoja correspondiente "Indicador 14".
En caso de no contar con información, indicar "No disponible" en la celda correspondiente.</t>
  </si>
  <si>
    <t>Para el total de la planta académica, determinar el número de docentes e investigadores que participan en proyectos de investigación relacionados con uno o varios de los criterios del SEAES. 
Reportar el total de docentes e investigadores que participan en proyectos de investigación relacionados con uno o varios de los criterios del SEAES en la hoja correspondiente "Indicador 15".
En caso de no contar con información, indicar "No disponible" en la celda correspondiente.</t>
  </si>
  <si>
    <t>Para el total de la población escolar, determinar el número de estudiantes que participan en proyectos de investigación relacionados con uno o varios de los criterios del SEAES.
Reportar el total de estudiantes que participa en proyectos de investigación relacionados con uno o varios de los criterios del SEAES en la hoja correspondiente "Indicador 16".
En caso de no contar con información, indicar "No disponible" en la celda correspondiente.</t>
  </si>
  <si>
    <t>Para el total del personal directivo y administrativo, determinar el número de personas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del personal directivo y administrativo, en función de los criterios de equidad social y de género, inclusión e interculturalidad en la hoja correspondiente "Indicador 17".
En caso de no contar con información, indicar "No disponible" en la celda correspondiente.</t>
  </si>
  <si>
    <t>Determinar el número de iniciativas institucionales (acompañamiento estudiantil, vinculación con la comunidad, gestión cultural y gestión institucional) que incorporan uno o varios de los criterios transversales del SEAES. Puede tomarse como referentes los ejemplos que se muestran en la hoja "Rasgos y Ejemplos" o agregar una hoja similar con ejemplos ilustrativos de lo que considera la institución.
Reportar el total de iniciativas de acompañamiento estudiantil, de vinculación con la comunidad, de gestión cultural y de gestión institucional que incorporan uno o varios de los criterios transversales del SEAES en la hoja correspondiente "Indicador 18".
En caso de no contar con información, indicar "No disponible" en la celda correspondiente.</t>
  </si>
  <si>
    <t>Determinar el número de acciones previstas en los planes y programas de desarrollo institucional que impulsan la incorporación de uno o varios de los criterios transversales. Puede tomarse como referentes los ejemplos que se muestran en la hoja "Rasgos y Ejemplos" o agregar una hoja similar con ejemplos ilustrativos de lo que considera la institución.
Reportar el total de acciones previstas en los planes y programas de desarrollo institucional que impulsan la incorporación de uno o varios de los criterios transversales en la hoja correspondiente "Indicador 19".
En caso de no contar con información, indicar "No disponible" en la celda correspondiente.</t>
  </si>
  <si>
    <r>
      <rPr>
        <b/>
        <sz val="12"/>
        <color rgb="FF000000"/>
        <rFont val="Montserrat Regular"/>
      </rPr>
      <t xml:space="preserve">NIvel educativo:
</t>
    </r>
    <r>
      <rPr>
        <sz val="12"/>
        <color rgb="FF000000"/>
        <rFont val="Montserrat Regular"/>
      </rPr>
      <t>- TSU
- Licenciatura
- Especialidad
- Maestría
- Doctorado</t>
    </r>
  </si>
  <si>
    <r>
      <rPr>
        <b/>
        <sz val="12"/>
        <color rgb="FF000000"/>
        <rFont val="Montserrat Regular"/>
      </rPr>
      <t xml:space="preserve">Planta académica:
</t>
    </r>
    <r>
      <rPr>
        <sz val="12"/>
        <color rgb="FF000000"/>
        <rFont val="Montserrat Regular"/>
      </rPr>
      <t>-Docentes e investigadores</t>
    </r>
  </si>
  <si>
    <r>
      <rPr>
        <b/>
        <sz val="12"/>
        <color rgb="FF000000"/>
        <rFont val="Montserrat Regular"/>
      </rPr>
      <t>Investigación</t>
    </r>
    <r>
      <rPr>
        <sz val="12"/>
        <color rgb="FF000000"/>
        <rFont val="Montserrat Regular"/>
      </rPr>
      <t>:
-Proyectos de investigación</t>
    </r>
  </si>
  <si>
    <r>
      <rPr>
        <b/>
        <sz val="12"/>
        <color rgb="FF000000"/>
        <rFont val="Montserrat Regular"/>
      </rPr>
      <t>Investigación</t>
    </r>
    <r>
      <rPr>
        <sz val="12"/>
        <color rgb="FF000000"/>
        <rFont val="Montserrat Regular"/>
      </rPr>
      <t>:
-Productos de investigación</t>
    </r>
  </si>
  <si>
    <r>
      <rPr>
        <b/>
        <sz val="12"/>
        <color rgb="FF000000"/>
        <rFont val="Montserrat Regular"/>
      </rPr>
      <t xml:space="preserve">Población escolar:
</t>
    </r>
    <r>
      <rPr>
        <sz val="12"/>
        <color rgb="FF000000"/>
        <rFont val="Montserrat Regular"/>
      </rPr>
      <t>- Estudiantes</t>
    </r>
  </si>
  <si>
    <r>
      <rPr>
        <b/>
        <sz val="12"/>
        <color rgb="FF000000"/>
        <rFont val="Montserrat Regular"/>
      </rPr>
      <t xml:space="preserve">Personal de la institución:
</t>
    </r>
    <r>
      <rPr>
        <sz val="12"/>
        <color rgb="FF000000"/>
        <rFont val="Montserrat Regular"/>
      </rPr>
      <t>- Personal directivo
- Personal administrativo</t>
    </r>
  </si>
  <si>
    <r>
      <rPr>
        <b/>
        <sz val="12"/>
        <color rgb="FF000000"/>
        <rFont val="Montserrat Regular"/>
      </rPr>
      <t xml:space="preserve">Iniciativas institucionales:
</t>
    </r>
    <r>
      <rPr>
        <sz val="12"/>
        <color rgb="FF000000"/>
        <rFont val="Montserrat Regular"/>
      </rPr>
      <t>- Acompañamiento estudiantil
- Vinculación con la comunidad
- Gestión cultural
- Gestión institucional</t>
    </r>
  </si>
  <si>
    <r>
      <rPr>
        <b/>
        <sz val="12"/>
        <color rgb="FF000000"/>
        <rFont val="Montserrat Regular"/>
      </rPr>
      <t xml:space="preserve">Planes y programas:
</t>
    </r>
    <r>
      <rPr>
        <sz val="12"/>
        <color rgb="FF000000"/>
        <rFont val="Montserrat Regular"/>
      </rPr>
      <t>- Planes y programas de desarrollo institucional</t>
    </r>
  </si>
  <si>
    <r>
      <rPr>
        <b/>
        <sz val="12"/>
        <color rgb="FF000000"/>
        <rFont val="Montserrat Regular"/>
      </rPr>
      <t xml:space="preserve">Planes y programas:
</t>
    </r>
    <r>
      <rPr>
        <sz val="12"/>
        <color rgb="FF000000"/>
        <rFont val="Montserrat Regular"/>
      </rPr>
      <t>- Acciones de atención y sensibilización</t>
    </r>
  </si>
  <si>
    <t>- Planes de estudio
- Documentos informativos
- Actas o minutas de cuerpos colegiados
- Consultas a docentes participes en las últimas etapas del currículum
- Informes de autoevaluación para la acreditación
- Resultados de evaluaciones institucionales o nacionales
- Encuestas a estudiantes y exalumnos
- Procesos de acreditación
- Investigaciones educativas
- Documentación de los programas educativos
- Documentos de políticas y procedimientos</t>
  </si>
  <si>
    <t>- Estadísticas y registros institucionales
- Documentos informativos
- Actas o minutas de cuerpos colegiados
- Consultas a docentes
- Foros y eventos académicos
- Diagnósticos institucionales
- Investigaciones educativas</t>
  </si>
  <si>
    <t>- Planes de estudio
- Estadísticas y registros institucionales
- Actas o minutas de cuerpos colegiados
- Consultas a docentes
- Informes de autoevaluación externa
- Estudios diagnósticos
- Investigaciones educativas
- Perfiles de los estudiantes
- Encuestas/entrevistas a docentes
- Calificaciones y registros académicos individuales</t>
  </si>
  <si>
    <t>- Programas y proyectos de investigación
- Informes, reportes y seguimientos institucionales
- Bases de datos bibliográficas
- Estadísticas y registros
- Actas o minutas de cuerpos colegiados
- Consultas a la planta académica y estudiantes
- Estudios institucionales</t>
  </si>
  <si>
    <t>- Planes y programas de desarrollo institucional
- Informes y sistemas de seguimiento, monitoreo o información
- Estadísticas y registros
- Actas o minutas de cuerpos colegiado
- Consultas a directivos
- Estudios institucionales
- Acreditaciones institucionales</t>
  </si>
  <si>
    <r>
      <rPr>
        <b/>
        <sz val="14"/>
        <color theme="1"/>
        <rFont val="Montserrat Regular"/>
      </rPr>
      <t>Cuadros de rasgos relacionados con los criterios transversales del SEAES.</t>
    </r>
    <r>
      <rPr>
        <b/>
        <sz val="11"/>
        <color theme="1"/>
        <rFont val="Montserrat Regular"/>
      </rPr>
      <t xml:space="preserve">
</t>
    </r>
    <r>
      <rPr>
        <b/>
        <sz val="9"/>
        <color rgb="FFFF0000"/>
        <rFont val="Montserrat Regular"/>
      </rPr>
      <t>Estos cuadros son una propuesta. Si la institución tiene sus propios cuadros de rasgos y ejemplos, incluirla en una hoja aparte.</t>
    </r>
  </si>
  <si>
    <t>Se eliminó la tabla 18b dado que la unidad de medida del indicador no requiere porcentajes.</t>
  </si>
  <si>
    <t>Se eliminó la tabla 19b dado que la unidad de medida del indicador no requiere porcentajes.</t>
  </si>
  <si>
    <t>Se eliminó la tabla 20b dado que la unidad de medida del indicador no requiere porcentajes.</t>
  </si>
  <si>
    <t>Se desagregó la unidad de observación en "personal docente" y "personal administrativo", tal como está en la definición del indicador.</t>
  </si>
  <si>
    <t>Se desagregó la unidad de observación en iniciativas institucionales de "acompañamiento estudiantil", "vinculación con la comunidad", "gestión cultural" y "gestión institucional", tal como está en la definición del indicador.</t>
  </si>
  <si>
    <t>Se desagregó la unidad de observación por nivel educativo, como se hizo en otros indicadores similares.</t>
  </si>
  <si>
    <t>Se corrigieron las fórmulas de cálculo para "permanencia", "abandono", "egreso" y "titulación", en función del ingreso por cohorte, tal como se solicita en las definiciones.</t>
  </si>
  <si>
    <t>Se corrigió la fórmula para el cálculo de la tasa de reprobación, para dejar como base la población escolar vigente al término del ciclo 2022-2023, tal como se solicita en las definiciones.</t>
  </si>
  <si>
    <t>Se agregó la columna "Aspirantes" y se cambió la fórmula de cálculo para la tasa de ingreso por cohorte, en función al número de aspirantes, tal como se solicita en las definiciones.</t>
  </si>
  <si>
    <t>Se agregó la tabla "9 - General" donde se integran los resultados de las trayectorias sin distinguir por los criterios del SEAES, con el propósito de contar con una base para el análisis.</t>
  </si>
  <si>
    <t>Se modificó el texto que se encuentra debajo de cada criterio para darle mayor específicidad sobre los tipos de evaluación usados para evaluar el grado en que se logra formar los rasgos del perfil de egreso.</t>
  </si>
  <si>
    <t>Se agregó el nivel TSU para programas educativos. Las instituciones que lo consideren pertinente pueden agregar el de profesional asociado.</t>
  </si>
  <si>
    <t>Reportar el total de programas, por nivel educativo, que en su perfil de egreso incorporan rasgos formativos relacionados con los criterios del SEAES en la hoja correspondiente "Indicador 1".
Puede tomarse como referentes los rasgos de la tipología que se muestra en la hoja "Rasgos y Ejemplos" o agregar una hoja similar con ejemplos ilustrativos de los rasgos considerados por la institución.
En caso de no contar con información, indicar "No disponible" en la celda correspondiente.
Las instituciones que lo consideren pertinente, pueden agregar el nivel de Profesional Asociado.</t>
  </si>
  <si>
    <t>Para cada nivel educativo, analizar la existencia de mecanismos para evaluar sistemáticamente la formación de los rasgos del perfil de egreso relacionados con los criterios del SEAES. Puede tomarse como referentes los rasgos de la tipología que se muestra en la hoja "Rasgos y Ejemplos" o agregar una hoja similar con ejemplos ilustrativos de los rasgos considerados por la institución.
Reportar el total de programas, por nivel educativo, que sí cuentan con mecanismos para evaluar sistemáticamente la formación de los rasgos del perfil de egreso relacionados con los criterios del SEAES en la hoja correspondiente "Indicador 2".
En caso de no contar con información, indicar "No disponible" en la celda correspondiente
Las instituciones que lo consideren pertinente, pueden agregar el nivel de Profesional Asociado..</t>
  </si>
  <si>
    <t>Este indicador se registra únicamente para los programas que sí se cuentan con los mecanismos a que se refiere el "Indicador 2":
Reportar el total de programas, por nivel educativo y por tipo de evaluación utilizada para corroborar la formación de los rasgos del perfil de egreso en la hoja correspondiente "Indicador 3".
Considerar la opción que más se acerque al tipo de evaluación que se utiliza.
a) Forman parte de las prácticas de evaluación en las etapas terminales del currículum, es decir, se llevan a cabo dentro de los cursos, materias, módulos, y demás unidades de organización de los aprendizajes
b) Son evaluaciones internas, realizadas por el propio programa o por la institución, pero no forman parte de los cursos, materias y demás unidades de organización de los aprendizajes dentro del currículum
c) Son evaluaciones externas, por ejemplo, evaluaciones del logro de los rasgos del perfil de egreso que llevan a cabo instancias que realizan exámenes nacionales
En caso de no contar con información, indicar "No disponible" en la celda correspondiente.
Las instituciones que lo consideren pertinente, pueden agregar el nivel de Profesional Asociado.</t>
  </si>
  <si>
    <t>Este indicador se registra únicamente si se cuenta con los mecanismos señalados en el "Indicador 2":
Para cada nivel educativo, determinar el número de estudiantes egresados que demostraron haber adquirido la formación prevista en el perfil de egreso. Puede tomarse como referentes los rasgos de la tipología que se muestra en la hoja "Rasgos y Ejemplos" o agregar una hoja similar con ejemplos ilustrativos de los rasgos considerados por la institución.
Reportar el total de estudiantes egresados por nivel educativo que sí demostraron haber adquirido la formación prevista en el perfil de egresoen la hoja correspondiente "Indicador 4".
En caso de no contar con información, indicar "No disponible" en la celda correspondiente.
Las instituciones que lo consideren pertinente, pueden agregar el nivel de Profesional Asociado.</t>
  </si>
  <si>
    <t>Para cada nivel educativo, determinar el total de estudiantes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estudiantes en función de los criterios de equidad social y de género, inclusión e interculturalidad señalados en la hoja correspondiente "Indicador 8".
En caso de no contar con información, indicar "No disponible" en la celda correspondiente.
Las instituciones que lo consideren pertinente, pueden agregar el nivel de Profesional Asociado.</t>
  </si>
  <si>
    <t>Para cada nivel educativo, analizar las diferentes trayectorias escolares (tasas de ingreso, permanencia, abandono, rezago, reprobación, egreso y titulación) en función de los criterios de equidad social y de género, inclusión e interculturalidad.
Reportar el total por nivel educativo de las tasas indicadas en función de los criterios de equidad social y de género, inclusión e interculturalidad en la hoja correspondiente "Indicador 9".
Definiciones de tasas:
a. Tasa de ingreso: porcentaje de estudiantes que ingresan a los programas educativos de la institución, con relación a los aspirantes o solicitantes. 
b. Tasa de permanencia: porcentaje de estudiantes que permanecen en el programa hasta concluir el último periodo de estudios, según la duración prevista en el plan correspondiente, en comparación con el total que ingresaron en esa misma cohorte.
c. Tasa de abandono: porcentaje de estudiantes que no permanecieron en el programa hasta concluir el último periodo de estudios en comparación con el total que ingresaron en esa misma cohorte.
d. Tasa de reprobación*: porcentaje de estudiantes que no aprueba las unidades de organización curricular** en el periodo correspondiente, por ejemplo, semestre, cuatrimestre, etc., con relación al total inscrito en el año escolar 2022-2023.
e. Tasa de egreso: porcentaje de estudiantes que concluyen todos los requisitos académicos con relación a quienes ingresaron en la cohorte. Se refiere a aquellas personas que además de permanecer, realizaron todas las actividades previstas en los plane de estudio y normativa (prácticas, servicio social, etc.).
f. Tasa de titulación: porcentaje de estudiantes que obtienen su título profesional en relación a quienes ingresaron a la institución, dentro de la misma cohorte que se está analizando.
*La no aprobación se considera cuando se utilizaron, o existiendo la oportunidad, no se utilizaron, las opciones que la misma institución brinda para acreditar dicha unidad de organización en el periodo escolar correspondiente (cuatrimestre, semestre, etc.).
**Unidades de organización curricular: forma en la que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En caso de no contar con información, indicar "No disponible" en la celda correspondiente.
Las instituciones que lo consideren pertinente, pueden agregar el nivel de Profesional Asociado.</t>
  </si>
  <si>
    <t>Para cada programa educativo, analizar si su diseño curricular incorpora en forma 1-fundamentada, 2-gradual, 3-transversal e 4-integrada el desarrollo de aprendizajes relacionados con cada uno de los criterios del SEAES.
Sólo si el programa educativo cumple con las cuatro características al mismo tiempo, podrá ser considerado para este indicador.
Reportar el total de programas, por nivel educativo, que sí cuentan con un diseño curricular que incorpore en forma fundamentada, gradual, transversal e integrada, el desarrollo de aprendizajes relacionados con uno o varios de los criterios del SEAES en la hoja correspondiente "Indicador 10".
En caso de no contar con información, indicar "No disponible" en la celda correspondiente.
Las instituciones que lo consideren pertinente, pueden agregar el nivel de Profesional Asociado.</t>
  </si>
  <si>
    <t>Para cada nivel educativo, determinar el número de unidades de organización curricular* que se enfocan en consolidar los aprendizajes de los rasgos del perfil de egreso relacionados con cada uno de los criterios del SEAES. 
Reportar el total de unidades de aprendizaje terminales** que se enfocan en consolidar los aprendizajes de los rasgos del perfil de egreso relacionados con cada uno de los criterios del SEAES en la hoja correspondiente "Indicador 11".
En caso de no contar con información, indicar "No disponible" en la celda correspondiente.
*Las unidades de organización curricular son la forma como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**Unidades que se encuentran en las etapas terminales del proceso formativo, por ejemplo, los tres últimos cuatrimestres.
Las instituciones que lo consideren pertinente, pueden agregar el nivel de Profesional Asociado.</t>
  </si>
  <si>
    <t>En el indicador 9 se explicaron mejor las definiciones para el cálculo de las trayectorias así como las fechas que se indican para la obtención de la información.</t>
  </si>
  <si>
    <t>Se agregó una hoja con un ejemplo prellenado para cada indicador, que al mismo tiempo sirve como ejercicio de validación técnica.</t>
  </si>
  <si>
    <r>
      <t xml:space="preserve">Cambios en la versión 2.0
</t>
    </r>
    <r>
      <rPr>
        <b/>
        <sz val="8"/>
        <color theme="3"/>
        <rFont val="Montserrat Regular"/>
      </rPr>
      <t>En lo general son cambios relacionados con la claridad y precisión de las tablas. No se incrementaron indicadores, ni se hicieron cambios sustanciales en las definiciones.</t>
    </r>
  </si>
  <si>
    <t>Esta tabla tiene por objeto brindar ejemplos sobre los criterios de la UNACAR para identificarlos dentro de los perfiles de egreso de los programas educativos DE POSGRADO. Los ejemplos son un espectro de lo que podría considerarse para definir más detalladamente cada criterio, en el marco de los perfiles de egreso. Estos ejemplos no son limitativos.</t>
  </si>
  <si>
    <t>ND</t>
  </si>
  <si>
    <t>Campeche</t>
  </si>
  <si>
    <t>Carmen</t>
  </si>
  <si>
    <t>UNACAR</t>
  </si>
  <si>
    <t>CAMPECHE</t>
  </si>
  <si>
    <t>CARMEN</t>
  </si>
  <si>
    <t>Existen en la institución individuos que cumplen con las características de otras autoadscripciones sexogenéricas, pero, no se cuenta con un mecanismo para su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</si>
</sst>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sz val="14"/>
      <color theme="1"/>
      <name val="Montserrat Regular"/>
    </font>
    <font>
      <b/>
      <sz val="14"/>
      <color theme="1"/>
      <name val="Montserrat Regular"/>
    </font>
    <font>
      <b/>
      <sz val="11"/>
      <color theme="1"/>
      <name val="Montserrat Regular"/>
    </font>
    <font>
      <b/>
      <sz val="12"/>
      <color theme="1"/>
      <name val="Montserrat Regular"/>
    </font>
    <font>
      <sz val="12"/>
      <color rgb="FF00B050"/>
      <name val="Montserrat Regular"/>
    </font>
    <font>
      <b/>
      <sz val="12"/>
      <color rgb="FF000000"/>
      <name val="Montserrat Regular"/>
    </font>
    <font>
      <sz val="12"/>
      <color rgb="FF000000"/>
      <name val="Montserrat Regular"/>
    </font>
    <font>
      <b/>
      <sz val="14"/>
      <color theme="1"/>
      <name val="Montserrat"/>
    </font>
    <font>
      <sz val="10"/>
      <color theme="1"/>
      <name val="Montserrat"/>
    </font>
    <font>
      <b/>
      <sz val="16"/>
      <color theme="1"/>
      <name val="Montserrat"/>
    </font>
    <font>
      <b/>
      <sz val="10"/>
      <color theme="1"/>
      <name val="Montserrat"/>
    </font>
    <font>
      <b/>
      <sz val="12"/>
      <color theme="1"/>
      <name val="Montserrat"/>
    </font>
    <font>
      <sz val="20"/>
      <color theme="1"/>
      <name val="Montserrat"/>
    </font>
    <font>
      <b/>
      <u/>
      <sz val="14"/>
      <color theme="10"/>
      <name val="Montserrat"/>
    </font>
    <font>
      <sz val="26"/>
      <color theme="1"/>
      <name val="Montserrat"/>
    </font>
    <font>
      <sz val="14"/>
      <color theme="1"/>
      <name val="Montserrat"/>
    </font>
    <font>
      <sz val="9"/>
      <color rgb="FFFF0000"/>
      <name val="Montserrat"/>
    </font>
    <font>
      <b/>
      <sz val="9"/>
      <color rgb="FFFF0000"/>
      <name val="Montserrat"/>
    </font>
    <font>
      <b/>
      <u/>
      <sz val="9"/>
      <color theme="10"/>
      <name val="Montserrat"/>
    </font>
    <font>
      <sz val="9"/>
      <color theme="1"/>
      <name val="Montserrat"/>
    </font>
    <font>
      <sz val="16"/>
      <color theme="1"/>
      <name val="Montserrat"/>
    </font>
    <font>
      <sz val="16"/>
      <color rgb="FF000000"/>
      <name val="Montserrat Regular"/>
    </font>
    <font>
      <sz val="18"/>
      <color theme="1"/>
      <name val="Montserrat Regular"/>
    </font>
    <font>
      <sz val="18"/>
      <color rgb="FF000000"/>
      <name val="Montserrat Regular"/>
    </font>
    <font>
      <sz val="16"/>
      <color theme="1"/>
      <name val="Montserrat Regular"/>
    </font>
    <font>
      <sz val="20"/>
      <color theme="1"/>
      <name val="Montserrat Regular"/>
    </font>
    <font>
      <sz val="14"/>
      <color rgb="FF000000"/>
      <name val="Montserrat Regular"/>
    </font>
    <font>
      <sz val="20"/>
      <color rgb="FF000000"/>
      <name val="Montserrat Regular"/>
    </font>
    <font>
      <b/>
      <sz val="11"/>
      <color rgb="FF3F3F3F"/>
      <name val="Montserrat Regular"/>
    </font>
    <font>
      <b/>
      <sz val="12"/>
      <color rgb="FF3F3F3F"/>
      <name val="Montserrat Regular"/>
    </font>
    <font>
      <b/>
      <sz val="14"/>
      <color rgb="FF3F3F3F"/>
      <name val="Montserrat Regular"/>
    </font>
    <font>
      <b/>
      <sz val="16"/>
      <color theme="1"/>
      <name val="Montserrat Regular"/>
    </font>
    <font>
      <b/>
      <sz val="16"/>
      <color rgb="FF3F3F3F"/>
      <name val="Montserrat Regular"/>
    </font>
    <font>
      <b/>
      <sz val="14"/>
      <color theme="1"/>
      <name val="Arial"/>
      <family val="2"/>
    </font>
    <font>
      <sz val="14"/>
      <color rgb="FFFF0000"/>
      <name val="Montserrat Regular"/>
    </font>
    <font>
      <b/>
      <sz val="14"/>
      <color rgb="FFFF0000"/>
      <name val="Montserrat Regular"/>
    </font>
    <font>
      <b/>
      <u/>
      <sz val="14"/>
      <color theme="10"/>
      <name val="Montserrat Regular"/>
    </font>
    <font>
      <b/>
      <sz val="14"/>
      <color rgb="FF000000"/>
      <name val="Montserrat Regular"/>
    </font>
    <font>
      <b/>
      <sz val="14"/>
      <color rgb="FF3F3F3F"/>
      <name val="Arial"/>
      <family val="2"/>
    </font>
    <font>
      <sz val="14"/>
      <color rgb="FFFF0000"/>
      <name val="Montserrat"/>
    </font>
    <font>
      <b/>
      <sz val="14"/>
      <color rgb="FFFF0000"/>
      <name val="Montserrat"/>
    </font>
    <font>
      <b/>
      <sz val="14"/>
      <color indexed="8"/>
      <name val="Montserrat Regular"/>
    </font>
    <font>
      <b/>
      <sz val="18"/>
      <color theme="1"/>
      <name val="Montserrat Regular"/>
    </font>
    <font>
      <b/>
      <sz val="18"/>
      <color rgb="FF3F3F3F"/>
      <name val="Montserrat Regular"/>
    </font>
    <font>
      <sz val="14"/>
      <color rgb="FF00B050"/>
      <name val="Montserrat Regular"/>
    </font>
    <font>
      <sz val="16"/>
      <color theme="8" tint="0.39997558519241921"/>
      <name val="Montserrat Regular"/>
    </font>
    <font>
      <b/>
      <u/>
      <sz val="16"/>
      <color theme="10"/>
      <name val="Montserrat Regular"/>
    </font>
    <font>
      <b/>
      <sz val="16"/>
      <color rgb="FF000000"/>
      <name val="Montserrat Regular"/>
    </font>
    <font>
      <sz val="16"/>
      <color rgb="FFC00000"/>
      <name val="Montserrat Regular"/>
    </font>
    <font>
      <sz val="12"/>
      <color rgb="FFC00000"/>
      <name val="Montserrat Regular"/>
    </font>
    <font>
      <b/>
      <u/>
      <sz val="12"/>
      <color theme="10"/>
      <name val="Montserrat Regular"/>
    </font>
    <font>
      <sz val="11"/>
      <color theme="1"/>
      <name val="Montserrat Regular"/>
    </font>
    <font>
      <sz val="12"/>
      <color theme="8" tint="0.39997558519241921"/>
      <name val="Montserrat Regular"/>
    </font>
    <font>
      <sz val="12"/>
      <color rgb="FFFF0000"/>
      <name val="Montserrat Regular"/>
    </font>
    <font>
      <sz val="16"/>
      <color rgb="FFFF0000"/>
      <name val="Montserrat Regular"/>
    </font>
    <font>
      <b/>
      <sz val="16"/>
      <color rgb="FFFF0000"/>
      <name val="Montserrat Regular"/>
    </font>
    <font>
      <b/>
      <sz val="16"/>
      <color indexed="8"/>
      <name val="Montserrat Regular"/>
    </font>
    <font>
      <b/>
      <sz val="10"/>
      <color theme="1"/>
      <name val="Montserrat Regular"/>
    </font>
    <font>
      <sz val="8"/>
      <color theme="1"/>
      <name val="Montserrat Regular"/>
    </font>
    <font>
      <sz val="10"/>
      <color theme="1"/>
      <name val="Montserrat Regular"/>
    </font>
    <font>
      <b/>
      <sz val="9"/>
      <color rgb="FFFF0000"/>
      <name val="Montserrat Regular"/>
    </font>
    <font>
      <b/>
      <sz val="12"/>
      <color rgb="FFFF0000"/>
      <name val="Montserrat Regular"/>
    </font>
    <font>
      <b/>
      <sz val="12"/>
      <color indexed="8"/>
      <name val="Montserrat Regular"/>
    </font>
    <font>
      <b/>
      <sz val="14"/>
      <color theme="3"/>
      <name val="Montserrat Regular"/>
    </font>
    <font>
      <sz val="12"/>
      <color theme="3"/>
      <name val="Montserrat Regular"/>
    </font>
    <font>
      <sz val="11"/>
      <color rgb="FF000000"/>
      <name val="Montserrat Regular"/>
    </font>
    <font>
      <b/>
      <u/>
      <sz val="12"/>
      <color theme="8" tint="-0.249977111117893"/>
      <name val="Montserrat Regular"/>
    </font>
    <font>
      <sz val="12"/>
      <color theme="4"/>
      <name val="Montserrat Regular"/>
    </font>
    <font>
      <b/>
      <sz val="8"/>
      <color theme="3"/>
      <name val="Montserrat Regular"/>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theme="5" tint="0.59999389629810485"/>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rgb="FF000000"/>
      </left>
      <right style="medium">
        <color rgb="FF000000"/>
      </right>
      <top/>
      <bottom/>
      <diagonal/>
    </border>
    <border>
      <left/>
      <right/>
      <top/>
      <bottom style="thin">
        <color indexed="64"/>
      </bottom>
      <diagonal/>
    </border>
    <border>
      <left style="thin">
        <color rgb="FF000000"/>
      </left>
      <right style="medium">
        <color rgb="FF000000"/>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1">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cellStyleXfs>
  <cellXfs count="795">
    <xf numFmtId="0" fontId="0" fillId="0" borderId="0" xfId="0"/>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5" xfId="0" applyFont="1" applyBorder="1" applyAlignment="1">
      <alignment horizontal="center" vertical="center"/>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4" fillId="0" borderId="10" xfId="3" applyFont="1" applyBorder="1" applyAlignment="1">
      <alignment horizontal="center" vertical="center"/>
    </xf>
    <xf numFmtId="0" fontId="14" fillId="0" borderId="0" xfId="3" applyFont="1" applyAlignment="1">
      <alignment horizontal="center" vertical="center"/>
    </xf>
    <xf numFmtId="0" fontId="14" fillId="0" borderId="1" xfId="3" applyFont="1" applyBorder="1" applyAlignment="1">
      <alignment horizontal="center" vertical="center"/>
    </xf>
    <xf numFmtId="0" fontId="15" fillId="2" borderId="1" xfId="0" applyFont="1" applyFill="1" applyBorder="1" applyAlignment="1">
      <alignment horizontal="center" vertical="center" wrapText="1"/>
    </xf>
    <xf numFmtId="0" fontId="16" fillId="0" borderId="0" xfId="0" applyFont="1" applyAlignment="1">
      <alignment horizontal="center" vertical="center"/>
    </xf>
    <xf numFmtId="0" fontId="18" fillId="2" borderId="1" xfId="0" applyFont="1" applyFill="1" applyBorder="1" applyAlignment="1">
      <alignment horizontal="center" vertical="center" wrapText="1"/>
    </xf>
    <xf numFmtId="0" fontId="16" fillId="0" borderId="0" xfId="0" applyFont="1" applyAlignment="1">
      <alignment horizontal="center" vertical="center" wrapText="1"/>
    </xf>
    <xf numFmtId="0" fontId="20" fillId="0" borderId="1" xfId="0" applyFont="1" applyBorder="1" applyAlignment="1">
      <alignment horizontal="center" vertical="center"/>
    </xf>
    <xf numFmtId="0" fontId="1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xf>
    <xf numFmtId="9" fontId="22" fillId="0" borderId="1" xfId="2" applyFont="1" applyBorder="1" applyAlignment="1">
      <alignment horizontal="center" vertical="center" wrapText="1"/>
    </xf>
    <xf numFmtId="0" fontId="27" fillId="0" borderId="1" xfId="0" applyFont="1" applyBorder="1" applyAlignment="1">
      <alignment horizontal="center" vertical="center" wrapText="1"/>
    </xf>
    <xf numFmtId="0" fontId="16" fillId="0" borderId="1" xfId="0" applyFont="1" applyBorder="1" applyAlignment="1">
      <alignment horizontal="center" vertical="center"/>
    </xf>
    <xf numFmtId="0" fontId="18" fillId="2" borderId="5" xfId="0" applyFont="1" applyFill="1" applyBorder="1" applyAlignment="1">
      <alignment horizontal="center" vertical="center" wrapText="1"/>
    </xf>
    <xf numFmtId="0" fontId="28" fillId="0" borderId="5" xfId="0" applyFont="1" applyBorder="1" applyAlignment="1">
      <alignment horizontal="center" vertical="center"/>
    </xf>
    <xf numFmtId="9" fontId="28" fillId="0" borderId="1" xfId="2" applyFont="1" applyBorder="1" applyAlignment="1">
      <alignment horizontal="center" vertical="center"/>
    </xf>
    <xf numFmtId="0" fontId="14" fillId="0" borderId="1" xfId="3" applyFont="1" applyBorder="1" applyAlignment="1">
      <alignment horizontal="center" vertical="center" wrapText="1"/>
    </xf>
    <xf numFmtId="0" fontId="14" fillId="0" borderId="8" xfId="3" applyFont="1" applyBorder="1" applyAlignment="1">
      <alignment horizontal="center" vertical="center" wrapText="1"/>
    </xf>
    <xf numFmtId="0" fontId="7" fillId="0" borderId="10" xfId="3" applyFont="1" applyBorder="1" applyAlignment="1">
      <alignment horizontal="center" vertical="center" wrapText="1"/>
    </xf>
    <xf numFmtId="0" fontId="30" fillId="0" borderId="10" xfId="0" applyFont="1" applyBorder="1" applyAlignment="1">
      <alignment horizontal="center" vertical="center" wrapText="1"/>
    </xf>
    <xf numFmtId="0" fontId="30" fillId="0" borderId="10" xfId="3" applyFont="1" applyBorder="1" applyAlignment="1">
      <alignment horizontal="center" vertical="center"/>
    </xf>
    <xf numFmtId="0" fontId="31" fillId="0" borderId="10" xfId="3"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7" fillId="0" borderId="1" xfId="3" applyFont="1" applyBorder="1"/>
    <xf numFmtId="0" fontId="10" fillId="2" borderId="1" xfId="0" applyFont="1" applyFill="1" applyBorder="1" applyAlignment="1">
      <alignment horizontal="center" vertical="center" wrapText="1"/>
    </xf>
    <xf numFmtId="0" fontId="14" fillId="0" borderId="0" xfId="3" applyFont="1" applyAlignment="1">
      <alignment horizontal="center" vertical="center" wrapText="1"/>
    </xf>
    <xf numFmtId="0" fontId="14" fillId="0" borderId="10" xfId="3"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9" fontId="35" fillId="0" borderId="10" xfId="3" applyNumberFormat="1" applyFont="1" applyBorder="1" applyAlignment="1">
      <alignment horizontal="center" vertical="center"/>
    </xf>
    <xf numFmtId="164" fontId="35" fillId="0" borderId="10" xfId="3" applyNumberFormat="1" applyFont="1" applyBorder="1" applyAlignment="1">
      <alignment horizontal="center" vertical="center"/>
    </xf>
    <xf numFmtId="0" fontId="32" fillId="0" borderId="1" xfId="3" applyFont="1" applyBorder="1" applyAlignment="1">
      <alignment horizontal="center" vertical="center"/>
    </xf>
    <xf numFmtId="0" fontId="29" fillId="0" borderId="1" xfId="3" applyFont="1" applyBorder="1" applyAlignment="1">
      <alignment horizontal="center" vertical="center"/>
    </xf>
    <xf numFmtId="0" fontId="30" fillId="0" borderId="1" xfId="3" applyFont="1" applyBorder="1" applyAlignment="1">
      <alignment horizontal="center" vertical="center"/>
    </xf>
    <xf numFmtId="0" fontId="35" fillId="0" borderId="1" xfId="3" applyFont="1" applyBorder="1" applyAlignment="1">
      <alignment horizontal="center" vertical="center"/>
    </xf>
    <xf numFmtId="9" fontId="31" fillId="0" borderId="1" xfId="3" applyNumberFormat="1" applyFont="1" applyBorder="1" applyAlignment="1">
      <alignment horizontal="center" vertical="center"/>
    </xf>
    <xf numFmtId="164" fontId="31" fillId="0" borderId="1" xfId="3" applyNumberFormat="1" applyFont="1" applyBorder="1" applyAlignment="1">
      <alignment horizontal="center" vertical="center"/>
    </xf>
    <xf numFmtId="0" fontId="36" fillId="6" borderId="4"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 xfId="0" applyFont="1" applyBorder="1" applyAlignment="1">
      <alignment horizontal="center" vertical="center"/>
    </xf>
    <xf numFmtId="0" fontId="32" fillId="0" borderId="1" xfId="0" applyFont="1" applyBorder="1" applyAlignment="1">
      <alignment horizontal="center" vertical="center"/>
    </xf>
    <xf numFmtId="9" fontId="30" fillId="0" borderId="1" xfId="2" applyFont="1" applyBorder="1" applyAlignment="1">
      <alignment horizontal="center" vertical="center"/>
    </xf>
    <xf numFmtId="0" fontId="33" fillId="0" borderId="1" xfId="0" applyFont="1" applyBorder="1" applyAlignment="1">
      <alignment horizontal="center" vertical="center"/>
    </xf>
    <xf numFmtId="9" fontId="33" fillId="0" borderId="1" xfId="2" applyFont="1" applyBorder="1" applyAlignment="1">
      <alignment horizontal="center" vertical="center"/>
    </xf>
    <xf numFmtId="0" fontId="32" fillId="0" borderId="10" xfId="0" applyFont="1" applyBorder="1" applyAlignment="1">
      <alignment horizontal="center" vertical="center"/>
    </xf>
    <xf numFmtId="0" fontId="30" fillId="0" borderId="10" xfId="0" applyFont="1" applyBorder="1" applyAlignment="1">
      <alignment horizontal="center" vertical="center"/>
    </xf>
    <xf numFmtId="0" fontId="3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8" fillId="0" borderId="0" xfId="0" applyFont="1" applyAlignment="1">
      <alignment horizontal="center" vertical="center"/>
    </xf>
    <xf numFmtId="164" fontId="32" fillId="0" borderId="1" xfId="0" applyNumberFormat="1" applyFont="1" applyBorder="1" applyAlignment="1">
      <alignment horizontal="center" vertical="center"/>
    </xf>
    <xf numFmtId="0" fontId="32" fillId="0" borderId="18" xfId="0" applyFont="1" applyBorder="1" applyAlignment="1">
      <alignment horizontal="center" vertical="center" wrapText="1"/>
    </xf>
    <xf numFmtId="0" fontId="32" fillId="0" borderId="5"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5" xfId="0" applyFont="1" applyBorder="1" applyAlignment="1">
      <alignment horizontal="center" vertical="center"/>
    </xf>
    <xf numFmtId="0" fontId="30" fillId="0" borderId="9" xfId="0" applyFont="1" applyBorder="1" applyAlignment="1">
      <alignment horizontal="center" vertical="center"/>
    </xf>
    <xf numFmtId="0" fontId="9" fillId="2" borderId="9" xfId="0" applyFont="1" applyFill="1" applyBorder="1" applyAlignment="1">
      <alignment horizontal="center" vertical="center" wrapText="1"/>
    </xf>
    <xf numFmtId="0" fontId="8" fillId="0" borderId="1" xfId="3" applyFont="1" applyBorder="1" applyAlignment="1">
      <alignment horizontal="center" vertical="center" wrapText="1"/>
    </xf>
    <xf numFmtId="0" fontId="34" fillId="0" borderId="10" xfId="3" applyFont="1" applyBorder="1" applyAlignment="1">
      <alignment horizontal="center" vertical="center"/>
    </xf>
    <xf numFmtId="0" fontId="30" fillId="0" borderId="66" xfId="0" applyFont="1" applyBorder="1" applyAlignment="1">
      <alignment horizontal="center" vertical="center"/>
    </xf>
    <xf numFmtId="0" fontId="34" fillId="0" borderId="1" xfId="3" applyFont="1" applyBorder="1" applyAlignment="1">
      <alignment horizontal="center" vertical="center" wrapText="1"/>
    </xf>
    <xf numFmtId="0" fontId="29" fillId="0" borderId="1" xfId="3" applyFont="1" applyBorder="1" applyAlignment="1">
      <alignment horizontal="center" vertical="center" wrapText="1"/>
    </xf>
    <xf numFmtId="0" fontId="35" fillId="0" borderId="1" xfId="3" applyFont="1" applyBorder="1" applyAlignment="1">
      <alignment horizontal="center" vertical="center" wrapText="1"/>
    </xf>
    <xf numFmtId="0" fontId="8" fillId="0" borderId="10" xfId="3" applyFont="1" applyBorder="1" applyAlignment="1">
      <alignment horizontal="center" vertical="center" wrapText="1"/>
    </xf>
    <xf numFmtId="0" fontId="34" fillId="0" borderId="8" xfId="3" applyFont="1" applyBorder="1" applyAlignment="1">
      <alignment horizontal="center" vertical="center" wrapText="1"/>
    </xf>
    <xf numFmtId="0" fontId="46" fillId="6" borderId="1"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34" fillId="0" borderId="10" xfId="3" applyFont="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32" fillId="0" borderId="11" xfId="0" applyFont="1" applyBorder="1" applyAlignment="1">
      <alignment horizontal="center" vertical="center"/>
    </xf>
    <xf numFmtId="0" fontId="32" fillId="0" borderId="6" xfId="0" applyFont="1" applyBorder="1" applyAlignment="1">
      <alignment horizontal="center" vertical="center"/>
    </xf>
    <xf numFmtId="0" fontId="32" fillId="0" borderId="67" xfId="0" applyFont="1" applyBorder="1" applyAlignment="1">
      <alignment horizontal="center" vertical="center"/>
    </xf>
    <xf numFmtId="0" fontId="7" fillId="0" borderId="8" xfId="0" applyFont="1" applyBorder="1" applyAlignment="1">
      <alignment horizontal="center" vertical="center"/>
    </xf>
    <xf numFmtId="0" fontId="30" fillId="0" borderId="8" xfId="0" applyFont="1" applyBorder="1" applyAlignment="1">
      <alignment horizontal="center" vertical="center"/>
    </xf>
    <xf numFmtId="0" fontId="30" fillId="0" borderId="14" xfId="0" applyFont="1" applyBorder="1" applyAlignment="1">
      <alignment horizontal="center" vertical="center"/>
    </xf>
    <xf numFmtId="0" fontId="30" fillId="0" borderId="70" xfId="0" applyFont="1" applyBorder="1" applyAlignment="1">
      <alignment horizontal="center" vertical="center"/>
    </xf>
    <xf numFmtId="164" fontId="30" fillId="0" borderId="1" xfId="0" applyNumberFormat="1" applyFont="1" applyBorder="1" applyAlignment="1">
      <alignment horizontal="center" vertical="center"/>
    </xf>
    <xf numFmtId="0" fontId="9" fillId="0" borderId="0" xfId="0" applyFont="1" applyAlignment="1">
      <alignmen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xf numFmtId="0" fontId="30" fillId="0" borderId="4" xfId="0" applyFont="1" applyBorder="1" applyAlignment="1">
      <alignment horizontal="center" vertical="center" wrapText="1"/>
    </xf>
    <xf numFmtId="9" fontId="30" fillId="0" borderId="5" xfId="2" applyFont="1" applyBorder="1" applyAlignment="1">
      <alignment horizontal="center" vertical="center"/>
    </xf>
    <xf numFmtId="9" fontId="30" fillId="0" borderId="6" xfId="2" applyFont="1" applyBorder="1" applyAlignment="1">
      <alignment horizontal="center" vertical="center"/>
    </xf>
    <xf numFmtId="9" fontId="30" fillId="0" borderId="10" xfId="2" applyFont="1" applyBorder="1" applyAlignment="1">
      <alignment horizontal="center" vertical="center"/>
    </xf>
    <xf numFmtId="0" fontId="37" fillId="6" borderId="35" xfId="6" applyFont="1" applyFill="1" applyBorder="1" applyAlignment="1">
      <alignment horizontal="center" vertical="center" wrapText="1"/>
    </xf>
    <xf numFmtId="0" fontId="33" fillId="0" borderId="2" xfId="6" applyFont="1" applyBorder="1" applyAlignment="1">
      <alignment horizontal="center" vertical="center"/>
    </xf>
    <xf numFmtId="0" fontId="33" fillId="0" borderId="25" xfId="6" applyFont="1" applyBorder="1" applyAlignment="1">
      <alignment horizontal="center" vertical="center" wrapText="1"/>
    </xf>
    <xf numFmtId="0" fontId="33" fillId="0" borderId="1" xfId="6" applyFont="1" applyBorder="1" applyAlignment="1">
      <alignment horizontal="center" vertical="center" wrapText="1"/>
    </xf>
    <xf numFmtId="0" fontId="33" fillId="0" borderId="26" xfId="6" applyFont="1" applyBorder="1" applyAlignment="1">
      <alignment horizontal="center" vertical="center" wrapText="1"/>
    </xf>
    <xf numFmtId="0" fontId="9" fillId="0" borderId="4" xfId="6" applyFont="1" applyBorder="1" applyAlignment="1">
      <alignment horizontal="center" vertical="center" wrapText="1"/>
    </xf>
    <xf numFmtId="0" fontId="8" fillId="0" borderId="0" xfId="6" applyFont="1" applyAlignment="1">
      <alignment horizontal="center" vertical="center" wrapText="1"/>
    </xf>
    <xf numFmtId="0" fontId="33" fillId="0" borderId="25" xfId="6" applyFont="1" applyBorder="1" applyAlignment="1">
      <alignment horizontal="center" vertical="center"/>
    </xf>
    <xf numFmtId="0" fontId="33" fillId="0" borderId="26" xfId="6" applyFont="1" applyBorder="1" applyAlignment="1">
      <alignment horizontal="center" vertical="center"/>
    </xf>
    <xf numFmtId="0" fontId="8" fillId="0" borderId="20" xfId="6" applyFont="1" applyBorder="1" applyAlignment="1">
      <alignment horizontal="center" vertical="center"/>
    </xf>
    <xf numFmtId="0" fontId="8" fillId="0" borderId="0" xfId="6" applyFont="1" applyAlignment="1">
      <alignment horizontal="center" vertical="center"/>
    </xf>
    <xf numFmtId="0" fontId="33" fillId="0" borderId="1" xfId="6" applyFont="1" applyBorder="1" applyAlignment="1">
      <alignment horizontal="center" vertical="center"/>
    </xf>
    <xf numFmtId="0" fontId="8" fillId="0" borderId="4" xfId="6" applyFont="1" applyBorder="1" applyAlignment="1">
      <alignment horizontal="center" vertical="center"/>
    </xf>
    <xf numFmtId="0" fontId="33" fillId="0" borderId="83" xfId="6" applyFont="1" applyBorder="1" applyAlignment="1">
      <alignment horizontal="center" vertical="center"/>
    </xf>
    <xf numFmtId="0" fontId="33" fillId="0" borderId="27" xfId="6" applyFont="1" applyBorder="1" applyAlignment="1">
      <alignment horizontal="center" vertical="center"/>
    </xf>
    <xf numFmtId="0" fontId="33" fillId="0" borderId="28" xfId="6" applyFont="1" applyBorder="1" applyAlignment="1">
      <alignment horizontal="center" vertical="center"/>
    </xf>
    <xf numFmtId="0" fontId="8" fillId="0" borderId="13" xfId="6" applyFont="1" applyBorder="1" applyAlignment="1">
      <alignment horizontal="center" vertical="center"/>
    </xf>
    <xf numFmtId="0" fontId="11" fillId="2" borderId="1" xfId="6" applyFont="1" applyFill="1" applyBorder="1" applyAlignment="1">
      <alignment horizontal="center" vertical="center" wrapText="1"/>
    </xf>
    <xf numFmtId="0" fontId="39" fillId="2" borderId="1" xfId="6" applyFont="1" applyFill="1" applyBorder="1" applyAlignment="1">
      <alignment horizontal="center" vertical="center" wrapText="1"/>
    </xf>
    <xf numFmtId="0" fontId="37" fillId="6" borderId="4" xfId="6" applyFont="1" applyFill="1" applyBorder="1" applyAlignment="1">
      <alignment horizontal="center" vertical="center" wrapText="1"/>
    </xf>
    <xf numFmtId="9" fontId="33" fillId="0" borderId="1" xfId="7" applyFont="1" applyBorder="1" applyAlignment="1">
      <alignment horizontal="center" vertical="center"/>
    </xf>
    <xf numFmtId="0" fontId="32" fillId="0" borderId="0" xfId="6" applyFont="1" applyAlignment="1">
      <alignment horizontal="center" vertical="center" wrapText="1"/>
    </xf>
    <xf numFmtId="0" fontId="9" fillId="0" borderId="0" xfId="6" applyFont="1" applyAlignment="1">
      <alignment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17" fontId="7" fillId="0" borderId="1" xfId="6" applyNumberFormat="1" applyFont="1" applyBorder="1" applyAlignment="1">
      <alignment horizontal="center" vertical="center" wrapText="1"/>
    </xf>
    <xf numFmtId="17" fontId="7" fillId="0" borderId="1" xfId="6" applyNumberFormat="1" applyFont="1" applyBorder="1" applyAlignment="1">
      <alignment horizontal="center" vertical="center"/>
    </xf>
    <xf numFmtId="0" fontId="7" fillId="7" borderId="0" xfId="6" applyFont="1" applyFill="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0" xfId="6" applyFont="1" applyAlignment="1">
      <alignment horizontal="center" vertical="center"/>
    </xf>
    <xf numFmtId="0" fontId="11" fillId="0" borderId="3" xfId="6" applyFont="1" applyBorder="1" applyAlignment="1">
      <alignment horizontal="center" vertical="center"/>
    </xf>
    <xf numFmtId="0" fontId="32" fillId="0" borderId="3" xfId="6" applyFont="1" applyBorder="1" applyAlignment="1">
      <alignment horizontal="center" vertical="center"/>
    </xf>
    <xf numFmtId="164" fontId="32" fillId="0" borderId="65" xfId="6" applyNumberFormat="1" applyFont="1" applyBorder="1" applyAlignment="1">
      <alignment horizontal="center" vertical="center"/>
    </xf>
    <xf numFmtId="164" fontId="7" fillId="0" borderId="4" xfId="6" applyNumberFormat="1" applyFont="1" applyBorder="1" applyAlignment="1">
      <alignment horizontal="center" vertical="center"/>
    </xf>
    <xf numFmtId="0" fontId="9" fillId="2" borderId="25" xfId="6" applyFont="1" applyFill="1" applyBorder="1" applyAlignment="1">
      <alignment horizontal="center" vertical="center" wrapText="1"/>
    </xf>
    <xf numFmtId="0" fontId="11" fillId="2" borderId="26" xfId="6" applyFont="1" applyFill="1" applyBorder="1" applyAlignment="1">
      <alignment horizontal="center" vertical="center" wrapText="1"/>
    </xf>
    <xf numFmtId="0" fontId="11" fillId="0" borderId="20" xfId="6" applyFont="1" applyBorder="1" applyAlignment="1">
      <alignment horizontal="center" vertical="center" wrapText="1"/>
    </xf>
    <xf numFmtId="0" fontId="7" fillId="0" borderId="4" xfId="6" applyFont="1" applyBorder="1" applyAlignment="1">
      <alignment horizontal="center" vertical="center"/>
    </xf>
    <xf numFmtId="0" fontId="33" fillId="0" borderId="80" xfId="6" applyFont="1" applyBorder="1" applyAlignment="1">
      <alignment horizontal="center" vertical="center"/>
    </xf>
    <xf numFmtId="0" fontId="7" fillId="0" borderId="13" xfId="6" applyFont="1" applyBorder="1" applyAlignment="1">
      <alignment horizontal="center" vertical="center"/>
    </xf>
    <xf numFmtId="164" fontId="11" fillId="2" borderId="26" xfId="8" applyNumberFormat="1" applyFont="1" applyFill="1" applyBorder="1" applyAlignment="1">
      <alignment horizontal="center" vertical="center" wrapText="1"/>
    </xf>
    <xf numFmtId="0" fontId="7" fillId="0" borderId="1" xfId="6" applyFont="1" applyBorder="1" applyAlignment="1">
      <alignment horizontal="center" vertical="center"/>
    </xf>
    <xf numFmtId="164" fontId="7" fillId="0" borderId="1" xfId="6" applyNumberFormat="1" applyFont="1" applyBorder="1" applyAlignment="1">
      <alignment horizontal="center" vertical="center"/>
    </xf>
    <xf numFmtId="0" fontId="11" fillId="0" borderId="0" xfId="6" applyFont="1" applyAlignment="1">
      <alignment vertical="center" wrapText="1"/>
    </xf>
    <xf numFmtId="0" fontId="9" fillId="2" borderId="26" xfId="6" applyFont="1" applyFill="1" applyBorder="1" applyAlignment="1">
      <alignment horizontal="center" vertical="center" wrapText="1"/>
    </xf>
    <xf numFmtId="0" fontId="11" fillId="0" borderId="0" xfId="6" applyFont="1" applyAlignment="1">
      <alignment horizontal="center" vertical="center" wrapText="1"/>
    </xf>
    <xf numFmtId="0" fontId="7" fillId="0" borderId="25" xfId="6" applyFont="1" applyBorder="1" applyAlignment="1">
      <alignment horizontal="center" vertical="center"/>
    </xf>
    <xf numFmtId="0" fontId="9" fillId="3" borderId="0" xfId="6" applyFont="1" applyFill="1" applyAlignment="1">
      <alignment vertical="center" wrapText="1"/>
    </xf>
    <xf numFmtId="164" fontId="7" fillId="0" borderId="0" xfId="6" applyNumberFormat="1" applyFont="1" applyAlignment="1">
      <alignment horizontal="center" vertical="center"/>
    </xf>
    <xf numFmtId="0" fontId="7" fillId="0" borderId="72" xfId="6" applyFont="1" applyBorder="1" applyAlignment="1">
      <alignment horizontal="center" vertical="center"/>
    </xf>
    <xf numFmtId="0" fontId="7" fillId="0" borderId="5" xfId="6" applyFont="1" applyBorder="1" applyAlignment="1">
      <alignment horizontal="center" vertical="center"/>
    </xf>
    <xf numFmtId="0" fontId="7" fillId="0" borderId="9" xfId="6" applyFont="1" applyBorder="1" applyAlignment="1">
      <alignment horizontal="center" vertical="center"/>
    </xf>
    <xf numFmtId="0" fontId="8" fillId="0" borderId="5" xfId="6" applyFont="1" applyBorder="1" applyAlignment="1">
      <alignment horizontal="center" vertical="center"/>
    </xf>
    <xf numFmtId="0" fontId="12" fillId="0" borderId="0" xfId="6" applyFont="1" applyAlignment="1">
      <alignment horizontal="center" vertical="center"/>
    </xf>
    <xf numFmtId="0" fontId="7" fillId="0" borderId="0" xfId="9" applyFont="1"/>
    <xf numFmtId="0" fontId="7" fillId="0" borderId="0" xfId="9" applyFont="1" applyAlignment="1">
      <alignment wrapText="1"/>
    </xf>
    <xf numFmtId="0" fontId="45" fillId="0" borderId="1" xfId="9" applyFont="1" applyBorder="1" applyAlignment="1">
      <alignment horizontal="center" vertical="center" wrapText="1"/>
    </xf>
    <xf numFmtId="0" fontId="29" fillId="0" borderId="10" xfId="9" applyFont="1" applyBorder="1" applyAlignment="1">
      <alignment horizontal="center" vertical="center"/>
    </xf>
    <xf numFmtId="0" fontId="34" fillId="0" borderId="10" xfId="9" applyFont="1" applyBorder="1" applyAlignment="1">
      <alignment horizontal="center" vertical="center"/>
    </xf>
    <xf numFmtId="0" fontId="29" fillId="0" borderId="5" xfId="9" applyFont="1" applyBorder="1" applyAlignment="1">
      <alignment horizontal="center" vertical="center"/>
    </xf>
    <xf numFmtId="0" fontId="34" fillId="0" borderId="5" xfId="9" applyFont="1" applyBorder="1" applyAlignment="1">
      <alignment horizontal="center" vertical="center"/>
    </xf>
    <xf numFmtId="0" fontId="14" fillId="0" borderId="0" xfId="9" applyFont="1" applyAlignment="1">
      <alignment horizontal="center" vertical="center"/>
    </xf>
    <xf numFmtId="0" fontId="12" fillId="0" borderId="0" xfId="9" applyFont="1"/>
    <xf numFmtId="0" fontId="13" fillId="0" borderId="1" xfId="9" applyFont="1" applyBorder="1" applyAlignment="1">
      <alignment horizontal="center" vertical="center" wrapText="1"/>
    </xf>
    <xf numFmtId="0" fontId="14" fillId="0" borderId="10" xfId="9" applyFont="1" applyBorder="1" applyAlignment="1">
      <alignment horizontal="center" vertical="center"/>
    </xf>
    <xf numFmtId="0" fontId="14" fillId="0" borderId="5" xfId="9" applyFont="1" applyBorder="1" applyAlignment="1">
      <alignment horizontal="center" vertical="center"/>
    </xf>
    <xf numFmtId="0" fontId="40" fillId="6" borderId="35" xfId="6" applyFont="1" applyFill="1" applyBorder="1" applyAlignment="1">
      <alignment horizontal="center" vertical="center" wrapText="1"/>
    </xf>
    <xf numFmtId="0" fontId="38" fillId="6" borderId="35" xfId="6" applyFont="1" applyFill="1" applyBorder="1" applyAlignment="1">
      <alignment horizontal="center" vertical="center" wrapText="1"/>
    </xf>
    <xf numFmtId="0" fontId="38" fillId="6" borderId="25" xfId="6" applyFont="1" applyFill="1" applyBorder="1" applyAlignment="1">
      <alignment horizontal="center" vertical="center" wrapText="1"/>
    </xf>
    <xf numFmtId="0" fontId="37" fillId="6" borderId="25" xfId="6" applyFont="1" applyFill="1" applyBorder="1" applyAlignment="1">
      <alignment horizontal="center" vertical="center" wrapText="1"/>
    </xf>
    <xf numFmtId="0" fontId="33" fillId="0" borderId="18" xfId="6" applyFont="1" applyBorder="1" applyAlignment="1">
      <alignment horizontal="center" vertical="center"/>
    </xf>
    <xf numFmtId="0" fontId="33" fillId="0" borderId="10" xfId="6" applyFont="1" applyBorder="1" applyAlignment="1">
      <alignment horizontal="center" vertical="center"/>
    </xf>
    <xf numFmtId="0" fontId="51" fillId="6" borderId="25" xfId="6" applyFont="1" applyFill="1" applyBorder="1" applyAlignment="1">
      <alignment horizontal="center" vertical="center" wrapText="1"/>
    </xf>
    <xf numFmtId="0" fontId="51" fillId="6" borderId="4" xfId="6" applyFont="1" applyFill="1" applyBorder="1" applyAlignment="1">
      <alignment horizontal="center" vertical="center" wrapText="1"/>
    </xf>
    <xf numFmtId="0" fontId="8" fillId="0" borderId="0" xfId="9" applyFont="1"/>
    <xf numFmtId="0" fontId="8" fillId="0" borderId="0" xfId="9" applyFont="1" applyAlignment="1">
      <alignment wrapText="1"/>
    </xf>
    <xf numFmtId="0" fontId="8" fillId="0" borderId="9" xfId="6" applyFont="1" applyBorder="1" applyAlignment="1">
      <alignment horizontal="center" vertical="center"/>
    </xf>
    <xf numFmtId="0" fontId="34" fillId="0" borderId="0" xfId="9" applyFont="1" applyAlignment="1">
      <alignment horizontal="center" vertical="center"/>
    </xf>
    <xf numFmtId="0" fontId="52" fillId="0" borderId="0" xfId="9" applyFont="1"/>
    <xf numFmtId="0" fontId="55" fillId="2" borderId="1" xfId="9" applyFont="1" applyFill="1" applyBorder="1" applyAlignment="1">
      <alignment horizontal="center" vertical="center" wrapText="1"/>
    </xf>
    <xf numFmtId="0" fontId="39" fillId="2" borderId="9" xfId="6" applyFont="1" applyFill="1" applyBorder="1" applyAlignment="1">
      <alignment horizontal="center" vertical="center" wrapText="1"/>
    </xf>
    <xf numFmtId="0" fontId="55" fillId="0" borderId="1" xfId="9" applyFont="1" applyBorder="1" applyAlignment="1">
      <alignment horizontal="center" vertical="center" wrapText="1"/>
    </xf>
    <xf numFmtId="0" fontId="55" fillId="2" borderId="5" xfId="9" applyFont="1" applyFill="1" applyBorder="1" applyAlignment="1">
      <alignment horizontal="center" vertical="center" wrapText="1"/>
    </xf>
    <xf numFmtId="0" fontId="8" fillId="0" borderId="72" xfId="6" applyFont="1" applyBorder="1" applyAlignment="1">
      <alignment horizontal="center" vertical="center"/>
    </xf>
    <xf numFmtId="0" fontId="52" fillId="0" borderId="0" xfId="6" applyFont="1" applyAlignment="1">
      <alignment horizontal="center" vertical="center"/>
    </xf>
    <xf numFmtId="0" fontId="33" fillId="0" borderId="1" xfId="9" applyFont="1" applyBorder="1" applyAlignment="1">
      <alignment horizontal="center" vertical="center" wrapText="1"/>
    </xf>
    <xf numFmtId="0" fontId="33" fillId="0" borderId="66" xfId="6" applyFont="1" applyBorder="1" applyAlignment="1">
      <alignment horizontal="center" vertical="center"/>
    </xf>
    <xf numFmtId="0" fontId="33" fillId="0" borderId="71" xfId="6" applyFont="1" applyBorder="1" applyAlignment="1">
      <alignment horizontal="center" vertical="center"/>
    </xf>
    <xf numFmtId="0" fontId="35" fillId="0" borderId="10" xfId="9" applyFont="1" applyBorder="1" applyAlignment="1">
      <alignment horizontal="center" vertical="center"/>
    </xf>
    <xf numFmtId="0" fontId="33" fillId="0" borderId="5" xfId="6" applyFont="1" applyBorder="1" applyAlignment="1">
      <alignment horizontal="center" vertical="center"/>
    </xf>
    <xf numFmtId="0" fontId="35" fillId="0" borderId="5" xfId="9" applyFont="1" applyBorder="1" applyAlignment="1">
      <alignment horizontal="center" vertical="center"/>
    </xf>
    <xf numFmtId="0" fontId="33" fillId="0" borderId="9" xfId="6" applyFont="1" applyBorder="1" applyAlignment="1">
      <alignment horizontal="center" vertical="center"/>
    </xf>
    <xf numFmtId="9" fontId="35" fillId="0" borderId="1" xfId="9" applyNumberFormat="1" applyFont="1" applyBorder="1" applyAlignment="1">
      <alignment horizontal="center" vertical="center"/>
    </xf>
    <xf numFmtId="164" fontId="35" fillId="0" borderId="1" xfId="9" applyNumberFormat="1" applyFont="1" applyBorder="1" applyAlignment="1">
      <alignment horizontal="center" vertical="center"/>
    </xf>
    <xf numFmtId="0" fontId="35" fillId="0" borderId="1" xfId="9" applyFont="1" applyBorder="1" applyAlignment="1">
      <alignment horizontal="center" vertical="center"/>
    </xf>
    <xf numFmtId="0" fontId="32" fillId="0" borderId="0" xfId="9" applyFont="1"/>
    <xf numFmtId="0" fontId="55" fillId="5" borderId="1" xfId="9" applyFont="1" applyFill="1" applyBorder="1" applyAlignment="1">
      <alignment horizontal="center" vertical="center" wrapText="1"/>
    </xf>
    <xf numFmtId="0" fontId="39" fillId="5" borderId="1" xfId="9" applyFont="1" applyFill="1" applyBorder="1" applyAlignment="1">
      <alignment horizontal="center" vertical="center" wrapText="1"/>
    </xf>
    <xf numFmtId="0" fontId="32" fillId="0" borderId="0" xfId="9" applyFont="1" applyAlignment="1">
      <alignment wrapText="1"/>
    </xf>
    <xf numFmtId="0" fontId="29" fillId="0" borderId="0" xfId="9" applyFont="1" applyAlignment="1">
      <alignment horizontal="center" vertical="center"/>
    </xf>
    <xf numFmtId="0" fontId="35" fillId="0" borderId="1" xfId="9" applyFont="1" applyBorder="1" applyAlignment="1">
      <alignment horizontal="center" vertical="center" wrapText="1"/>
    </xf>
    <xf numFmtId="0" fontId="33" fillId="0" borderId="10" xfId="9" applyFont="1" applyBorder="1" applyAlignment="1">
      <alignment horizontal="center" vertical="center"/>
    </xf>
    <xf numFmtId="0" fontId="33" fillId="0" borderId="5" xfId="9" applyFont="1" applyBorder="1" applyAlignment="1">
      <alignment horizontal="center" vertical="center"/>
    </xf>
    <xf numFmtId="0" fontId="7" fillId="0" borderId="18" xfId="6" applyFont="1" applyBorder="1" applyAlignment="1">
      <alignment horizontal="center" vertical="center"/>
    </xf>
    <xf numFmtId="0" fontId="11" fillId="0" borderId="1" xfId="6" applyFont="1" applyBorder="1" applyAlignment="1">
      <alignment horizontal="center" vertical="center" wrapText="1"/>
    </xf>
    <xf numFmtId="17" fontId="33" fillId="0" borderId="1" xfId="6" applyNumberFormat="1" applyFont="1" applyBorder="1" applyAlignment="1">
      <alignment horizontal="center" vertical="center" wrapText="1"/>
    </xf>
    <xf numFmtId="17" fontId="33" fillId="0" borderId="1" xfId="6" applyNumberFormat="1" applyFont="1" applyBorder="1" applyAlignment="1">
      <alignment horizontal="center" vertical="center"/>
    </xf>
    <xf numFmtId="9" fontId="33" fillId="0" borderId="1" xfId="6" applyNumberFormat="1" applyFont="1" applyBorder="1" applyAlignment="1">
      <alignment horizontal="center" vertical="center"/>
    </xf>
    <xf numFmtId="164" fontId="33" fillId="0" borderId="1" xfId="8" applyNumberFormat="1" applyFont="1" applyFill="1" applyBorder="1" applyAlignment="1">
      <alignment horizontal="center" vertical="center" wrapText="1"/>
    </xf>
    <xf numFmtId="0" fontId="33" fillId="0" borderId="81" xfId="6" applyFont="1" applyBorder="1" applyAlignment="1">
      <alignment horizontal="center" vertical="center" wrapText="1"/>
    </xf>
    <xf numFmtId="0" fontId="33" fillId="0" borderId="81" xfId="6" applyFont="1" applyBorder="1" applyAlignment="1">
      <alignment horizontal="center" vertical="center"/>
    </xf>
    <xf numFmtId="164" fontId="33" fillId="0" borderId="25" xfId="8" applyNumberFormat="1" applyFont="1" applyBorder="1" applyAlignment="1">
      <alignment horizontal="center" vertical="center" wrapText="1"/>
    </xf>
    <xf numFmtId="164" fontId="33" fillId="0" borderId="1" xfId="8" applyNumberFormat="1" applyFont="1" applyBorder="1" applyAlignment="1">
      <alignment horizontal="center" vertical="center" wrapText="1"/>
    </xf>
    <xf numFmtId="164" fontId="33" fillId="0" borderId="26" xfId="8" applyNumberFormat="1" applyFont="1" applyBorder="1" applyAlignment="1">
      <alignment horizontal="center" vertical="center" wrapText="1"/>
    </xf>
    <xf numFmtId="164" fontId="33" fillId="0" borderId="25" xfId="8" applyNumberFormat="1" applyFont="1" applyBorder="1" applyAlignment="1">
      <alignment horizontal="center" vertical="center"/>
    </xf>
    <xf numFmtId="164" fontId="33" fillId="0" borderId="1" xfId="8" applyNumberFormat="1" applyFont="1" applyBorder="1" applyAlignment="1">
      <alignment horizontal="center" vertical="center"/>
    </xf>
    <xf numFmtId="164" fontId="33" fillId="0" borderId="26" xfId="8" applyNumberFormat="1" applyFont="1" applyBorder="1" applyAlignment="1">
      <alignment horizontal="center" vertical="center"/>
    </xf>
    <xf numFmtId="164" fontId="33" fillId="0" borderId="83" xfId="8" applyNumberFormat="1" applyFont="1" applyBorder="1" applyAlignment="1">
      <alignment horizontal="center" vertical="center"/>
    </xf>
    <xf numFmtId="164" fontId="33" fillId="0" borderId="27" xfId="8" applyNumberFormat="1" applyFont="1" applyBorder="1" applyAlignment="1">
      <alignment horizontal="center" vertical="center"/>
    </xf>
    <xf numFmtId="164" fontId="33" fillId="0" borderId="28" xfId="8" applyNumberFormat="1" applyFont="1" applyBorder="1" applyAlignment="1">
      <alignment horizontal="center" vertical="center"/>
    </xf>
    <xf numFmtId="164" fontId="33" fillId="0" borderId="83" xfId="8" applyNumberFormat="1" applyFont="1" applyBorder="1" applyAlignment="1">
      <alignment horizontal="center" vertical="center" wrapText="1"/>
    </xf>
    <xf numFmtId="164" fontId="33" fillId="0" borderId="27" xfId="8" applyNumberFormat="1" applyFont="1" applyBorder="1" applyAlignment="1">
      <alignment horizontal="center" vertical="center" wrapText="1"/>
    </xf>
    <xf numFmtId="164" fontId="33" fillId="0" borderId="28" xfId="8" applyNumberFormat="1" applyFont="1" applyBorder="1" applyAlignment="1">
      <alignment horizontal="center" vertical="center" wrapText="1"/>
    </xf>
    <xf numFmtId="0" fontId="39" fillId="2" borderId="25" xfId="6" applyFont="1" applyFill="1" applyBorder="1" applyAlignment="1">
      <alignment horizontal="center" vertical="center" wrapText="1"/>
    </xf>
    <xf numFmtId="164" fontId="39" fillId="2" borderId="25" xfId="8" applyNumberFormat="1" applyFont="1" applyFill="1" applyBorder="1" applyAlignment="1">
      <alignment horizontal="center" vertical="center" wrapText="1"/>
    </xf>
    <xf numFmtId="164" fontId="39" fillId="2" borderId="1" xfId="8" applyNumberFormat="1" applyFont="1" applyFill="1" applyBorder="1" applyAlignment="1">
      <alignment horizontal="center" vertical="center" wrapText="1"/>
    </xf>
    <xf numFmtId="164" fontId="9" fillId="2" borderId="26" xfId="8" applyNumberFormat="1" applyFont="1" applyFill="1" applyBorder="1" applyAlignment="1">
      <alignment horizontal="center" vertical="center" wrapText="1"/>
    </xf>
    <xf numFmtId="0" fontId="39" fillId="2" borderId="26" xfId="6" applyFont="1" applyFill="1" applyBorder="1" applyAlignment="1">
      <alignment horizontal="center" vertical="center" wrapText="1"/>
    </xf>
    <xf numFmtId="0" fontId="33" fillId="0" borderId="72" xfId="6" applyFont="1" applyBorder="1" applyAlignment="1">
      <alignment horizontal="center" vertical="center"/>
    </xf>
    <xf numFmtId="164" fontId="33" fillId="0" borderId="1" xfId="7" applyNumberFormat="1" applyFont="1" applyBorder="1" applyAlignment="1">
      <alignment horizontal="center" vertical="center"/>
    </xf>
    <xf numFmtId="0" fontId="30" fillId="0" borderId="1" xfId="3" applyFont="1" applyBorder="1" applyAlignment="1">
      <alignment horizontal="center" vertical="center" wrapText="1"/>
    </xf>
    <xf numFmtId="9" fontId="35" fillId="0" borderId="1" xfId="3" applyNumberFormat="1" applyFont="1" applyBorder="1" applyAlignment="1">
      <alignment horizontal="center" vertical="center" wrapText="1"/>
    </xf>
    <xf numFmtId="164" fontId="35" fillId="0" borderId="1" xfId="3" applyNumberFormat="1" applyFont="1" applyBorder="1" applyAlignment="1">
      <alignment horizontal="center" vertical="center" wrapText="1"/>
    </xf>
    <xf numFmtId="0" fontId="33" fillId="0" borderId="1" xfId="3" applyFont="1" applyBorder="1" applyAlignment="1">
      <alignment horizontal="center" vertical="center"/>
    </xf>
    <xf numFmtId="9" fontId="35" fillId="0" borderId="1" xfId="3" applyNumberFormat="1" applyFont="1" applyBorder="1" applyAlignment="1">
      <alignment horizontal="center" vertical="center"/>
    </xf>
    <xf numFmtId="164" fontId="35" fillId="0" borderId="1" xfId="3" applyNumberFormat="1" applyFont="1" applyBorder="1" applyAlignment="1">
      <alignment horizontal="center" vertical="center"/>
    </xf>
    <xf numFmtId="0" fontId="35" fillId="0" borderId="10" xfId="3" applyFont="1" applyBorder="1" applyAlignment="1">
      <alignment horizontal="center" vertical="center"/>
    </xf>
    <xf numFmtId="0" fontId="13" fillId="5" borderId="1" xfId="9" applyFont="1" applyFill="1" applyBorder="1" applyAlignment="1">
      <alignment horizontal="center" vertical="center" wrapText="1"/>
    </xf>
    <xf numFmtId="0" fontId="11" fillId="5" borderId="1" xfId="9" applyFont="1" applyFill="1" applyBorder="1" applyAlignment="1">
      <alignment horizontal="center" vertical="center" wrapText="1"/>
    </xf>
    <xf numFmtId="0" fontId="7" fillId="0" borderId="1" xfId="9" applyFont="1" applyBorder="1" applyAlignment="1">
      <alignment horizontal="center" vertical="center" wrapText="1"/>
    </xf>
    <xf numFmtId="0" fontId="7" fillId="0" borderId="2" xfId="6" applyFont="1" applyBorder="1" applyAlignment="1">
      <alignment horizontal="center" vertical="center"/>
    </xf>
    <xf numFmtId="0" fontId="7" fillId="0" borderId="10" xfId="9" applyFont="1" applyBorder="1" applyAlignment="1">
      <alignment horizontal="center" vertical="center"/>
    </xf>
    <xf numFmtId="0" fontId="7" fillId="0" borderId="5" xfId="9" applyFont="1" applyBorder="1" applyAlignment="1">
      <alignment horizontal="center" vertical="center"/>
    </xf>
    <xf numFmtId="0" fontId="14" fillId="0" borderId="1" xfId="9" applyFont="1" applyBorder="1" applyAlignment="1">
      <alignment horizontal="center" vertical="center"/>
    </xf>
    <xf numFmtId="9" fontId="14" fillId="0" borderId="1" xfId="9" applyNumberFormat="1" applyFont="1" applyBorder="1" applyAlignment="1">
      <alignment horizontal="center" vertical="center"/>
    </xf>
    <xf numFmtId="164" fontId="14" fillId="0" borderId="1" xfId="9" applyNumberFormat="1" applyFont="1" applyBorder="1" applyAlignment="1">
      <alignment horizontal="center" vertical="center"/>
    </xf>
    <xf numFmtId="0" fontId="59" fillId="0" borderId="10" xfId="0" applyFont="1" applyBorder="1" applyAlignment="1">
      <alignment horizontal="center" vertical="center" wrapText="1"/>
    </xf>
    <xf numFmtId="0" fontId="13" fillId="2" borderId="1" xfId="9"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66" xfId="6" applyFont="1" applyBorder="1" applyAlignment="1">
      <alignment horizontal="center" vertical="center"/>
    </xf>
    <xf numFmtId="0" fontId="7" fillId="0" borderId="71" xfId="6" applyFont="1" applyBorder="1" applyAlignment="1">
      <alignment horizontal="center" vertical="center"/>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13" fillId="2" borderId="5" xfId="9" applyFont="1" applyFill="1" applyBorder="1" applyAlignment="1">
      <alignment horizontal="center" vertical="center" wrapText="1"/>
    </xf>
    <xf numFmtId="0" fontId="11" fillId="2" borderId="9" xfId="6" applyFont="1" applyFill="1" applyBorder="1" applyAlignment="1">
      <alignment horizontal="center" vertical="center" wrapText="1"/>
    </xf>
    <xf numFmtId="0" fontId="7" fillId="0" borderId="10" xfId="6" applyFont="1" applyBorder="1" applyAlignment="1">
      <alignment horizontal="center" vertical="center"/>
    </xf>
    <xf numFmtId="9" fontId="7" fillId="0" borderId="1" xfId="7" applyFont="1" applyBorder="1" applyAlignment="1">
      <alignment horizontal="center" vertical="center"/>
    </xf>
    <xf numFmtId="164" fontId="7" fillId="0" borderId="1" xfId="7" applyNumberFormat="1" applyFont="1" applyBorder="1" applyAlignment="1">
      <alignment horizontal="center" vertical="center"/>
    </xf>
    <xf numFmtId="9" fontId="7" fillId="0" borderId="1" xfId="6" applyNumberFormat="1" applyFont="1" applyBorder="1" applyAlignment="1">
      <alignment horizontal="center" vertical="center"/>
    </xf>
    <xf numFmtId="164" fontId="7" fillId="0" borderId="1" xfId="8" applyNumberFormat="1" applyFont="1" applyFill="1" applyBorder="1" applyAlignment="1">
      <alignment horizontal="center" vertical="center" wrapText="1"/>
    </xf>
    <xf numFmtId="0" fontId="7" fillId="0" borderId="2" xfId="6" applyFont="1" applyBorder="1" applyAlignment="1">
      <alignment horizontal="center" vertical="center" wrapText="1"/>
    </xf>
    <xf numFmtId="0" fontId="7" fillId="0" borderId="3" xfId="6" applyFont="1" applyBorder="1" applyAlignment="1">
      <alignment horizontal="center" vertical="center" wrapText="1"/>
    </xf>
    <xf numFmtId="0" fontId="7" fillId="0" borderId="3" xfId="6" applyFont="1" applyBorder="1" applyAlignment="1">
      <alignment horizontal="center" vertical="center"/>
    </xf>
    <xf numFmtId="164" fontId="7" fillId="0" borderId="65" xfId="6" applyNumberFormat="1" applyFont="1" applyBorder="1" applyAlignment="1">
      <alignment horizontal="center" vertical="center"/>
    </xf>
    <xf numFmtId="0" fontId="11" fillId="2" borderId="25" xfId="6" applyFont="1" applyFill="1" applyBorder="1" applyAlignment="1">
      <alignment horizontal="center" vertical="center" wrapText="1"/>
    </xf>
    <xf numFmtId="0" fontId="7" fillId="0" borderId="25" xfId="6" applyFont="1" applyBorder="1" applyAlignment="1">
      <alignment horizontal="center" vertical="center" wrapText="1"/>
    </xf>
    <xf numFmtId="0" fontId="7" fillId="0" borderId="26" xfId="6" applyFont="1" applyBorder="1" applyAlignment="1">
      <alignment horizontal="center" vertical="center" wrapText="1"/>
    </xf>
    <xf numFmtId="0" fontId="7" fillId="0" borderId="81" xfId="6" applyFont="1" applyBorder="1" applyAlignment="1">
      <alignment horizontal="center" vertical="center" wrapText="1"/>
    </xf>
    <xf numFmtId="0" fontId="7" fillId="0" borderId="11"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8" xfId="0" applyFont="1" applyBorder="1" applyAlignment="1">
      <alignment horizontal="center" vertical="center"/>
    </xf>
    <xf numFmtId="0" fontId="7" fillId="0" borderId="81" xfId="0" applyFont="1" applyBorder="1" applyAlignment="1">
      <alignment horizontal="center" vertical="center"/>
    </xf>
    <xf numFmtId="0" fontId="7" fillId="0" borderId="81" xfId="6" applyFont="1" applyBorder="1" applyAlignment="1">
      <alignment horizontal="center" vertical="center"/>
    </xf>
    <xf numFmtId="0" fontId="7" fillId="0" borderId="26" xfId="6" applyFont="1" applyBorder="1" applyAlignment="1">
      <alignment horizontal="center" vertical="center"/>
    </xf>
    <xf numFmtId="0" fontId="7" fillId="0" borderId="83" xfId="6" applyFont="1" applyBorder="1" applyAlignment="1">
      <alignment horizontal="center" vertical="center"/>
    </xf>
    <xf numFmtId="0" fontId="7" fillId="0" borderId="27" xfId="6" applyFont="1" applyBorder="1" applyAlignment="1">
      <alignment horizontal="center" vertical="center"/>
    </xf>
    <xf numFmtId="0" fontId="7" fillId="0" borderId="28" xfId="6" applyFont="1" applyBorder="1" applyAlignment="1">
      <alignment horizontal="center" vertical="center"/>
    </xf>
    <xf numFmtId="0" fontId="7" fillId="0" borderId="80" xfId="6" applyFont="1" applyBorder="1" applyAlignment="1">
      <alignment horizontal="center" vertical="center"/>
    </xf>
    <xf numFmtId="164" fontId="11" fillId="2" borderId="25" xfId="8" applyNumberFormat="1" applyFont="1" applyFill="1" applyBorder="1" applyAlignment="1">
      <alignment horizontal="center" vertical="center" wrapText="1"/>
    </xf>
    <xf numFmtId="164" fontId="11" fillId="2" borderId="1" xfId="8" applyNumberFormat="1" applyFont="1" applyFill="1" applyBorder="1" applyAlignment="1">
      <alignment horizontal="center" vertical="center" wrapText="1"/>
    </xf>
    <xf numFmtId="164" fontId="11" fillId="2" borderId="4" xfId="8" applyNumberFormat="1" applyFont="1" applyFill="1" applyBorder="1" applyAlignment="1">
      <alignment horizontal="center" vertical="center" wrapText="1"/>
    </xf>
    <xf numFmtId="164" fontId="7" fillId="0" borderId="25" xfId="8" applyNumberFormat="1" applyFont="1" applyBorder="1" applyAlignment="1">
      <alignment horizontal="center" vertical="center" wrapText="1"/>
    </xf>
    <xf numFmtId="164" fontId="7" fillId="0" borderId="1" xfId="8" applyNumberFormat="1" applyFont="1" applyBorder="1" applyAlignment="1">
      <alignment horizontal="center" vertical="center" wrapText="1"/>
    </xf>
    <xf numFmtId="164" fontId="7" fillId="0" borderId="26" xfId="8" applyNumberFormat="1" applyFont="1" applyBorder="1" applyAlignment="1">
      <alignment horizontal="center" vertical="center" wrapText="1"/>
    </xf>
    <xf numFmtId="164" fontId="7" fillId="0" borderId="4" xfId="8" applyNumberFormat="1" applyFont="1" applyBorder="1" applyAlignment="1">
      <alignment horizontal="center" vertical="center" wrapText="1"/>
    </xf>
    <xf numFmtId="164" fontId="7" fillId="0" borderId="25" xfId="8" applyNumberFormat="1" applyFont="1" applyBorder="1" applyAlignment="1">
      <alignment horizontal="center" vertical="center"/>
    </xf>
    <xf numFmtId="164" fontId="7" fillId="0" borderId="1" xfId="8" applyNumberFormat="1" applyFont="1" applyBorder="1" applyAlignment="1">
      <alignment horizontal="center" vertical="center"/>
    </xf>
    <xf numFmtId="164" fontId="7" fillId="0" borderId="26" xfId="8" applyNumberFormat="1" applyFont="1" applyBorder="1" applyAlignment="1">
      <alignment horizontal="center" vertical="center"/>
    </xf>
    <xf numFmtId="164" fontId="7" fillId="0" borderId="83" xfId="8" applyNumberFormat="1" applyFont="1" applyBorder="1" applyAlignment="1">
      <alignment horizontal="center" vertical="center" wrapText="1"/>
    </xf>
    <xf numFmtId="164" fontId="7" fillId="0" borderId="27" xfId="8" applyNumberFormat="1" applyFont="1" applyBorder="1" applyAlignment="1">
      <alignment horizontal="center" vertical="center" wrapText="1"/>
    </xf>
    <xf numFmtId="164" fontId="7" fillId="0" borderId="28" xfId="8" applyNumberFormat="1" applyFont="1" applyBorder="1" applyAlignment="1">
      <alignment horizontal="center" vertical="center" wrapText="1"/>
    </xf>
    <xf numFmtId="164" fontId="7" fillId="0" borderId="29" xfId="8" applyNumberFormat="1" applyFont="1" applyBorder="1" applyAlignment="1">
      <alignment horizontal="center" vertical="center" wrapText="1"/>
    </xf>
    <xf numFmtId="164" fontId="7" fillId="0" borderId="83" xfId="8" applyNumberFormat="1" applyFont="1" applyBorder="1" applyAlignment="1">
      <alignment horizontal="center" vertical="center"/>
    </xf>
    <xf numFmtId="164" fontId="7" fillId="0" borderId="27" xfId="8" applyNumberFormat="1" applyFont="1" applyBorder="1" applyAlignment="1">
      <alignment horizontal="center" vertical="center"/>
    </xf>
    <xf numFmtId="164" fontId="7" fillId="0" borderId="28" xfId="8" applyNumberFormat="1" applyFont="1" applyBorder="1" applyAlignment="1">
      <alignment horizontal="center" vertical="center"/>
    </xf>
    <xf numFmtId="0" fontId="7" fillId="0" borderId="26" xfId="0" applyFont="1" applyBorder="1" applyAlignment="1">
      <alignment horizontal="center" vertical="center"/>
    </xf>
    <xf numFmtId="0" fontId="11" fillId="3" borderId="0" xfId="6" applyFont="1" applyFill="1" applyAlignment="1">
      <alignmen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4" xfId="6" applyFont="1" applyBorder="1" applyAlignment="1">
      <alignment horizontal="center" vertical="center" wrapText="1"/>
    </xf>
    <xf numFmtId="0" fontId="7" fillId="0" borderId="20" xfId="6" applyFont="1" applyBorder="1" applyAlignment="1">
      <alignment horizontal="center" vertical="center"/>
    </xf>
    <xf numFmtId="9" fontId="14" fillId="0" borderId="1" xfId="3" applyNumberFormat="1" applyFont="1" applyBorder="1" applyAlignment="1">
      <alignment horizontal="center" vertical="center" wrapText="1"/>
    </xf>
    <xf numFmtId="164" fontId="14" fillId="0" borderId="1" xfId="3" applyNumberFormat="1" applyFont="1" applyBorder="1" applyAlignment="1">
      <alignment horizontal="center" vertical="center" wrapText="1"/>
    </xf>
    <xf numFmtId="0" fontId="11" fillId="2" borderId="4" xfId="0" applyFont="1" applyFill="1" applyBorder="1" applyAlignment="1">
      <alignment horizontal="center" vertical="center" wrapText="1"/>
    </xf>
    <xf numFmtId="0" fontId="7" fillId="0" borderId="10" xfId="3" applyFont="1" applyBorder="1" applyAlignment="1">
      <alignment horizontal="center" vertical="center"/>
    </xf>
    <xf numFmtId="0" fontId="7" fillId="0" borderId="1" xfId="3" applyFont="1" applyBorder="1" applyAlignment="1">
      <alignment horizontal="center" vertical="center"/>
    </xf>
    <xf numFmtId="9" fontId="14" fillId="0" borderId="1" xfId="3" applyNumberFormat="1" applyFont="1" applyBorder="1" applyAlignment="1">
      <alignment horizontal="center" vertical="center"/>
    </xf>
    <xf numFmtId="164" fontId="14" fillId="0" borderId="1" xfId="3" applyNumberFormat="1" applyFont="1" applyBorder="1" applyAlignment="1">
      <alignment horizontal="center" vertical="center"/>
    </xf>
    <xf numFmtId="0" fontId="11" fillId="2" borderId="9" xfId="0" applyFont="1" applyFill="1" applyBorder="1" applyAlignment="1">
      <alignment horizontal="center" vertical="center" wrapText="1"/>
    </xf>
    <xf numFmtId="0" fontId="37" fillId="6" borderId="1" xfId="0" applyFont="1" applyFill="1" applyBorder="1" applyAlignment="1">
      <alignment horizontal="center" vertical="center" wrapText="1"/>
    </xf>
    <xf numFmtId="9" fontId="14" fillId="0" borderId="10" xfId="3" applyNumberFormat="1" applyFont="1" applyBorder="1" applyAlignment="1">
      <alignment horizontal="center" vertical="center"/>
    </xf>
    <xf numFmtId="164" fontId="14" fillId="0" borderId="10" xfId="3" applyNumberFormat="1" applyFont="1" applyBorder="1" applyAlignment="1">
      <alignment horizontal="center" vertical="center"/>
    </xf>
    <xf numFmtId="164" fontId="35" fillId="0" borderId="11" xfId="3" applyNumberFormat="1" applyFont="1" applyBorder="1" applyAlignment="1">
      <alignment horizontal="center" vertical="center"/>
    </xf>
    <xf numFmtId="0" fontId="32" fillId="0" borderId="1" xfId="3" applyFont="1" applyBorder="1" applyAlignment="1">
      <alignment horizontal="center" vertical="center" wrapText="1"/>
    </xf>
    <xf numFmtId="0" fontId="30" fillId="0" borderId="16" xfId="0" applyFont="1" applyBorder="1" applyAlignment="1">
      <alignment horizontal="center" vertical="center"/>
    </xf>
    <xf numFmtId="0" fontId="30" fillId="0" borderId="2" xfId="0" applyFont="1" applyBorder="1" applyAlignment="1">
      <alignment horizontal="center" vertical="center"/>
    </xf>
    <xf numFmtId="0" fontId="32" fillId="0" borderId="4" xfId="0" applyFont="1" applyBorder="1" applyAlignment="1">
      <alignment horizontal="center" vertical="center"/>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83"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83"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0" fillId="0" borderId="90" xfId="0" applyFont="1" applyBorder="1" applyAlignment="1">
      <alignment horizontal="center" vertical="center"/>
    </xf>
    <xf numFmtId="0" fontId="30" fillId="0" borderId="30"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30" fillId="0" borderId="93" xfId="0" applyFont="1" applyBorder="1" applyAlignment="1">
      <alignment horizontal="center" vertical="center"/>
    </xf>
    <xf numFmtId="0" fontId="30" fillId="0" borderId="94" xfId="0" applyFont="1" applyBorder="1" applyAlignment="1">
      <alignment horizontal="center" vertical="center"/>
    </xf>
    <xf numFmtId="0" fontId="30" fillId="0" borderId="95" xfId="0" applyFont="1" applyBorder="1" applyAlignment="1">
      <alignment horizontal="center" vertical="center"/>
    </xf>
    <xf numFmtId="0" fontId="39" fillId="2" borderId="4" xfId="0" applyFont="1" applyFill="1" applyBorder="1" applyAlignment="1">
      <alignment horizontal="center" vertical="center" wrapText="1"/>
    </xf>
    <xf numFmtId="0" fontId="32" fillId="0" borderId="8" xfId="0" applyFont="1" applyBorder="1" applyAlignment="1">
      <alignment horizontal="center" vertical="center"/>
    </xf>
    <xf numFmtId="0" fontId="39" fillId="2" borderId="25" xfId="0" applyFont="1" applyFill="1" applyBorder="1" applyAlignment="1">
      <alignment horizontal="center" vertical="center" wrapText="1"/>
    </xf>
    <xf numFmtId="0" fontId="39" fillId="2" borderId="26" xfId="0" applyFont="1" applyFill="1" applyBorder="1" applyAlignment="1">
      <alignment horizontal="center" vertical="center" wrapText="1"/>
    </xf>
    <xf numFmtId="164" fontId="30" fillId="0" borderId="25" xfId="0" applyNumberFormat="1" applyFont="1" applyBorder="1" applyAlignment="1">
      <alignment horizontal="center" vertical="center"/>
    </xf>
    <xf numFmtId="164" fontId="30" fillId="0" borderId="26" xfId="0" applyNumberFormat="1" applyFont="1" applyBorder="1" applyAlignment="1">
      <alignment horizontal="center" vertical="center"/>
    </xf>
    <xf numFmtId="164" fontId="30" fillId="0" borderId="83" xfId="0" applyNumberFormat="1" applyFont="1" applyBorder="1" applyAlignment="1">
      <alignment horizontal="center" vertical="center"/>
    </xf>
    <xf numFmtId="164" fontId="30" fillId="0" borderId="27" xfId="0" applyNumberFormat="1" applyFont="1" applyBorder="1" applyAlignment="1">
      <alignment horizontal="center" vertical="center"/>
    </xf>
    <xf numFmtId="164" fontId="30" fillId="0" borderId="28" xfId="0" applyNumberFormat="1" applyFont="1" applyBorder="1" applyAlignment="1">
      <alignment horizontal="center" vertical="center"/>
    </xf>
    <xf numFmtId="164" fontId="32" fillId="0" borderId="2" xfId="0" applyNumberFormat="1" applyFont="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32" fillId="0" borderId="25" xfId="0" applyNumberFormat="1" applyFont="1" applyBorder="1" applyAlignment="1">
      <alignment horizontal="center" vertical="center"/>
    </xf>
    <xf numFmtId="164" fontId="32" fillId="0" borderId="26" xfId="0" applyNumberFormat="1" applyFont="1" applyBorder="1" applyAlignment="1">
      <alignment horizontal="center" vertical="center"/>
    </xf>
    <xf numFmtId="164" fontId="32" fillId="0" borderId="83" xfId="0" applyNumberFormat="1" applyFont="1" applyBorder="1" applyAlignment="1">
      <alignment horizontal="center" vertical="center"/>
    </xf>
    <xf numFmtId="164" fontId="32" fillId="0" borderId="27" xfId="0" applyNumberFormat="1" applyFont="1" applyBorder="1" applyAlignment="1">
      <alignment horizontal="center" vertical="center"/>
    </xf>
    <xf numFmtId="164" fontId="32" fillId="0" borderId="28"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6"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67" fillId="0" borderId="13" xfId="0" applyFont="1" applyBorder="1" applyAlignment="1">
      <alignment horizontal="center" vertical="center"/>
    </xf>
    <xf numFmtId="0" fontId="67" fillId="0" borderId="0" xfId="0" applyFont="1" applyAlignment="1">
      <alignment horizontal="center" vertical="center"/>
    </xf>
    <xf numFmtId="9" fontId="33" fillId="0" borderId="5" xfId="0" applyNumberFormat="1" applyFont="1" applyBorder="1" applyAlignment="1">
      <alignment horizontal="center" vertical="center"/>
    </xf>
    <xf numFmtId="164" fontId="33" fillId="0" borderId="5" xfId="0" applyNumberFormat="1" applyFont="1" applyBorder="1" applyAlignment="1">
      <alignment horizontal="center" vertical="center"/>
    </xf>
    <xf numFmtId="0" fontId="8" fillId="0" borderId="11" xfId="0" applyFont="1" applyBorder="1" applyAlignment="1">
      <alignment horizontal="center" vertical="center"/>
    </xf>
    <xf numFmtId="0" fontId="30" fillId="0" borderId="11" xfId="0" applyFont="1" applyBorder="1" applyAlignment="1">
      <alignment horizontal="center" vertical="center"/>
    </xf>
    <xf numFmtId="9" fontId="33" fillId="0" borderId="2" xfId="7" applyFont="1" applyBorder="1" applyAlignment="1">
      <alignment horizontal="center" vertical="center"/>
    </xf>
    <xf numFmtId="9" fontId="33" fillId="0" borderId="25" xfId="7" applyFont="1" applyBorder="1" applyAlignment="1">
      <alignment horizontal="center" vertical="center"/>
    </xf>
    <xf numFmtId="9" fontId="33" fillId="0" borderId="26" xfId="7" applyFont="1" applyBorder="1" applyAlignment="1">
      <alignment horizontal="center" vertical="center"/>
    </xf>
    <xf numFmtId="9" fontId="33" fillId="0" borderId="83" xfId="7" applyFont="1" applyBorder="1" applyAlignment="1">
      <alignment horizontal="center" vertical="center"/>
    </xf>
    <xf numFmtId="9" fontId="33" fillId="0" borderId="27" xfId="7" applyFont="1" applyBorder="1" applyAlignment="1">
      <alignment horizontal="center" vertical="center"/>
    </xf>
    <xf numFmtId="9" fontId="33" fillId="0" borderId="28" xfId="7" applyFont="1" applyBorder="1" applyAlignment="1">
      <alignment horizontal="center" vertical="center"/>
    </xf>
    <xf numFmtId="0" fontId="40" fillId="6" borderId="25" xfId="6" applyFont="1" applyFill="1" applyBorder="1" applyAlignment="1">
      <alignment horizontal="center" vertical="center" wrapText="1"/>
    </xf>
    <xf numFmtId="9" fontId="7" fillId="0" borderId="2" xfId="7" applyFont="1" applyBorder="1" applyAlignment="1">
      <alignment horizontal="center" vertical="center"/>
    </xf>
    <xf numFmtId="9" fontId="7" fillId="0" borderId="25" xfId="7" applyFont="1" applyBorder="1" applyAlignment="1">
      <alignment horizontal="center" vertical="center"/>
    </xf>
    <xf numFmtId="9" fontId="7" fillId="0" borderId="26" xfId="7" applyFont="1" applyBorder="1" applyAlignment="1">
      <alignment horizontal="center" vertical="center"/>
    </xf>
    <xf numFmtId="9" fontId="7" fillId="0" borderId="83" xfId="7" applyFont="1" applyBorder="1" applyAlignment="1">
      <alignment horizontal="center" vertical="center"/>
    </xf>
    <xf numFmtId="9" fontId="7" fillId="0" borderId="27" xfId="7" applyFont="1" applyBorder="1" applyAlignment="1">
      <alignment horizontal="center" vertical="center"/>
    </xf>
    <xf numFmtId="9" fontId="7" fillId="0" borderId="28" xfId="7" applyFont="1" applyBorder="1" applyAlignment="1">
      <alignment horizontal="center" vertical="center"/>
    </xf>
    <xf numFmtId="164" fontId="14" fillId="0" borderId="11" xfId="3" applyNumberFormat="1" applyFont="1" applyBorder="1" applyAlignment="1">
      <alignment horizontal="center" vertical="center"/>
    </xf>
    <xf numFmtId="0" fontId="11" fillId="2" borderId="5" xfId="0" applyFont="1" applyFill="1" applyBorder="1" applyAlignment="1">
      <alignment horizontal="center" vertical="center" wrapText="1"/>
    </xf>
    <xf numFmtId="9" fontId="7" fillId="0" borderId="1" xfId="2" applyFont="1" applyBorder="1" applyAlignment="1">
      <alignment horizontal="center" vertical="center"/>
    </xf>
    <xf numFmtId="9" fontId="7" fillId="0" borderId="1" xfId="2" applyFont="1" applyBorder="1" applyAlignment="1">
      <alignment horizontal="center" vertical="center" wrapText="1"/>
    </xf>
    <xf numFmtId="9"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67" xfId="0" applyFont="1" applyBorder="1" applyAlignment="1">
      <alignment horizontal="center" vertical="center"/>
    </xf>
    <xf numFmtId="0" fontId="11" fillId="2" borderId="17"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18" xfId="0" applyFont="1" applyBorder="1" applyAlignment="1">
      <alignment horizontal="center" vertical="center" wrapText="1"/>
    </xf>
    <xf numFmtId="0" fontId="7" fillId="0" borderId="16"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164" fontId="7" fillId="0" borderId="25"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7" fillId="0" borderId="83" xfId="0" applyNumberFormat="1" applyFont="1" applyBorder="1" applyAlignment="1">
      <alignment horizontal="center" vertical="center"/>
    </xf>
    <xf numFmtId="164" fontId="7" fillId="0" borderId="27" xfId="0" applyNumberFormat="1" applyFont="1" applyBorder="1" applyAlignment="1">
      <alignment horizontal="center" vertical="center"/>
    </xf>
    <xf numFmtId="164" fontId="7" fillId="0" borderId="28"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66" xfId="0" applyFont="1" applyBorder="1" applyAlignment="1">
      <alignment horizontal="center" vertical="center"/>
    </xf>
    <xf numFmtId="0" fontId="11" fillId="0" borderId="0" xfId="0" applyFont="1" applyAlignment="1">
      <alignment vertical="center"/>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0" borderId="0" xfId="0" applyFont="1" applyAlignment="1">
      <alignment horizontal="center" vertical="center" wrapText="1"/>
    </xf>
    <xf numFmtId="0" fontId="7" fillId="0" borderId="4" xfId="0" applyFont="1" applyBorder="1" applyAlignment="1">
      <alignment horizontal="center" vertical="center" wrapText="1"/>
    </xf>
    <xf numFmtId="9" fontId="7" fillId="0" borderId="5" xfId="2" applyFont="1" applyBorder="1" applyAlignment="1">
      <alignment horizontal="center" vertical="center"/>
    </xf>
    <xf numFmtId="9" fontId="7" fillId="0" borderId="6" xfId="2" applyFont="1" applyBorder="1" applyAlignment="1">
      <alignment horizontal="center" vertical="center"/>
    </xf>
    <xf numFmtId="9" fontId="7" fillId="0" borderId="10" xfId="2" applyFont="1" applyBorder="1" applyAlignment="1">
      <alignment horizontal="center"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left" vertical="center" wrapText="1"/>
    </xf>
    <xf numFmtId="0" fontId="72" fillId="3" borderId="1" xfId="0" applyFont="1" applyFill="1" applyBorder="1" applyAlignment="1">
      <alignment horizontal="left" vertical="center" wrapText="1"/>
    </xf>
    <xf numFmtId="0" fontId="71" fillId="8" borderId="1" xfId="0" applyFont="1" applyFill="1" applyBorder="1" applyAlignment="1">
      <alignment horizontal="center" vertical="center"/>
    </xf>
    <xf numFmtId="0" fontId="71" fillId="8" borderId="1" xfId="0" applyFont="1" applyFill="1" applyBorder="1" applyAlignment="1">
      <alignment horizontal="center" vertical="center" wrapText="1"/>
    </xf>
    <xf numFmtId="0" fontId="74" fillId="0" borderId="1" xfId="10" applyFont="1" applyFill="1" applyBorder="1" applyAlignment="1">
      <alignment horizontal="left" vertical="center"/>
    </xf>
    <xf numFmtId="0" fontId="74" fillId="0" borderId="1" xfId="10" applyFont="1" applyBorder="1" applyAlignment="1">
      <alignment horizontal="left" vertical="center"/>
    </xf>
    <xf numFmtId="0" fontId="7"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8" borderId="1" xfId="0" applyFont="1" applyFill="1" applyBorder="1" applyAlignment="1">
      <alignment horizontal="center" vertical="center" wrapText="1"/>
    </xf>
    <xf numFmtId="0" fontId="7" fillId="0" borderId="84" xfId="0" applyFont="1" applyBorder="1" applyAlignment="1">
      <alignment horizontal="left" vertical="center" wrapText="1"/>
    </xf>
    <xf numFmtId="0" fontId="14" fillId="0" borderId="86" xfId="0" applyFont="1" applyBorder="1" applyAlignment="1">
      <alignment horizontal="left" vertical="center" wrapText="1"/>
    </xf>
    <xf numFmtId="0" fontId="74" fillId="0" borderId="86" xfId="10" applyFont="1" applyFill="1" applyBorder="1" applyAlignment="1">
      <alignment horizontal="left" vertical="center"/>
    </xf>
    <xf numFmtId="0" fontId="7" fillId="0" borderId="86" xfId="0" applyFont="1" applyBorder="1" applyAlignment="1">
      <alignment horizontal="left" vertical="center" wrapText="1"/>
    </xf>
    <xf numFmtId="0" fontId="7" fillId="0" borderId="25" xfId="0" applyFont="1" applyBorder="1" applyAlignment="1">
      <alignment horizontal="left" vertical="center" wrapText="1"/>
    </xf>
    <xf numFmtId="0" fontId="7" fillId="0" borderId="83" xfId="0" applyFont="1" applyBorder="1" applyAlignment="1">
      <alignment horizontal="left" vertical="center" wrapText="1"/>
    </xf>
    <xf numFmtId="0" fontId="14" fillId="0" borderId="27" xfId="0" applyFont="1" applyBorder="1" applyAlignment="1">
      <alignment horizontal="left" vertical="center" wrapText="1"/>
    </xf>
    <xf numFmtId="0" fontId="74" fillId="0" borderId="27" xfId="10" applyFont="1" applyFill="1" applyBorder="1" applyAlignment="1">
      <alignment horizontal="left" vertical="center"/>
    </xf>
    <xf numFmtId="0" fontId="7" fillId="0" borderId="27" xfId="0" applyFont="1" applyBorder="1" applyAlignment="1">
      <alignment horizontal="left" vertical="center" wrapText="1"/>
    </xf>
    <xf numFmtId="0" fontId="74" fillId="0" borderId="86" xfId="10" applyFont="1" applyBorder="1" applyAlignment="1">
      <alignment horizontal="left" vertical="center"/>
    </xf>
    <xf numFmtId="0" fontId="74" fillId="0" borderId="27" xfId="10" applyFont="1" applyBorder="1" applyAlignment="1">
      <alignment horizontal="left" vertical="center"/>
    </xf>
    <xf numFmtId="0" fontId="11" fillId="8" borderId="83"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27" xfId="0" applyFont="1" applyFill="1" applyBorder="1" applyAlignment="1">
      <alignment horizontal="center" vertical="center"/>
    </xf>
    <xf numFmtId="0" fontId="11" fillId="8" borderId="28" xfId="0" applyFont="1" applyFill="1" applyBorder="1" applyAlignment="1">
      <alignment horizontal="center" vertical="center"/>
    </xf>
    <xf numFmtId="0" fontId="59" fillId="0" borderId="0" xfId="0" applyFont="1"/>
    <xf numFmtId="0" fontId="59" fillId="0" borderId="30" xfId="0" applyFont="1" applyBorder="1" applyAlignment="1">
      <alignment horizontal="left" vertical="top" wrapText="1"/>
    </xf>
    <xf numFmtId="0" fontId="73" fillId="0" borderId="4" xfId="0" applyFont="1" applyBorder="1" applyAlignment="1">
      <alignment horizontal="left" vertical="top" wrapText="1"/>
    </xf>
    <xf numFmtId="0" fontId="59" fillId="0" borderId="1" xfId="0" applyFont="1" applyBorder="1" applyAlignment="1">
      <alignment horizontal="left" vertical="top" wrapText="1"/>
    </xf>
    <xf numFmtId="0" fontId="59" fillId="0" borderId="26" xfId="0" applyFont="1" applyBorder="1" applyAlignment="1">
      <alignment horizontal="left" vertical="top" wrapText="1"/>
    </xf>
    <xf numFmtId="0" fontId="59" fillId="0" borderId="31" xfId="0" applyFont="1" applyBorder="1" applyAlignment="1">
      <alignment horizontal="left" vertical="top" wrapText="1"/>
    </xf>
    <xf numFmtId="0" fontId="59" fillId="0" borderId="4" xfId="0" applyFont="1" applyBorder="1" applyAlignment="1">
      <alignment horizontal="left" vertical="top" wrapText="1"/>
    </xf>
    <xf numFmtId="0" fontId="59" fillId="0" borderId="32" xfId="0" applyFont="1" applyBorder="1" applyAlignment="1">
      <alignment horizontal="left" vertical="top" wrapText="1"/>
    </xf>
    <xf numFmtId="0" fontId="59" fillId="0" borderId="29" xfId="0" applyFont="1" applyBorder="1" applyAlignment="1">
      <alignment horizontal="left" vertical="top" wrapText="1"/>
    </xf>
    <xf numFmtId="0" fontId="59" fillId="0" borderId="27" xfId="0" applyFont="1" applyBorder="1" applyAlignment="1">
      <alignment horizontal="left" vertical="top" wrapText="1"/>
    </xf>
    <xf numFmtId="0" fontId="59" fillId="0" borderId="28" xfId="0" applyFont="1" applyBorder="1" applyAlignment="1">
      <alignment horizontal="left" vertical="top" wrapText="1"/>
    </xf>
    <xf numFmtId="0" fontId="59" fillId="0" borderId="33" xfId="0" applyFont="1" applyBorder="1" applyAlignment="1">
      <alignment horizontal="left" vertical="top" wrapText="1"/>
    </xf>
    <xf numFmtId="0" fontId="59" fillId="0" borderId="20" xfId="0" applyFont="1" applyBorder="1" applyAlignment="1">
      <alignment horizontal="left" vertical="top" wrapText="1"/>
    </xf>
    <xf numFmtId="0" fontId="59" fillId="0" borderId="34" xfId="0" applyFont="1" applyBorder="1" applyAlignment="1">
      <alignment horizontal="left" vertical="top" wrapText="1"/>
    </xf>
    <xf numFmtId="0" fontId="59" fillId="0" borderId="35" xfId="0" applyFont="1" applyBorder="1" applyAlignment="1">
      <alignment horizontal="left" vertical="top" wrapText="1"/>
    </xf>
    <xf numFmtId="0" fontId="59" fillId="0" borderId="36" xfId="0" applyFont="1" applyBorder="1" applyAlignment="1">
      <alignment horizontal="left" vertical="top" wrapText="1"/>
    </xf>
    <xf numFmtId="0" fontId="59" fillId="0" borderId="37" xfId="0" applyFont="1" applyBorder="1" applyAlignment="1">
      <alignment horizontal="left" vertical="top" wrapText="1"/>
    </xf>
    <xf numFmtId="0" fontId="59" fillId="0" borderId="33" xfId="0" applyFont="1" applyBorder="1"/>
    <xf numFmtId="0" fontId="59" fillId="0" borderId="36" xfId="0" applyFont="1" applyBorder="1"/>
    <xf numFmtId="0" fontId="59" fillId="0" borderId="42" xfId="0" applyFont="1" applyBorder="1" applyAlignment="1">
      <alignment horizontal="left" vertical="top" wrapText="1"/>
    </xf>
    <xf numFmtId="0" fontId="59" fillId="0" borderId="9" xfId="0" applyFont="1" applyBorder="1" applyAlignment="1">
      <alignment horizontal="left" vertical="top" wrapText="1"/>
    </xf>
    <xf numFmtId="0" fontId="59" fillId="0" borderId="15" xfId="0" applyFont="1" applyBorder="1" applyAlignment="1">
      <alignment horizontal="left" vertical="top" wrapText="1"/>
    </xf>
    <xf numFmtId="0" fontId="59" fillId="0" borderId="63" xfId="0" applyFont="1" applyBorder="1" applyAlignment="1">
      <alignment horizontal="left" vertical="top" wrapText="1"/>
    </xf>
    <xf numFmtId="0" fontId="59" fillId="0" borderId="45" xfId="0" applyFont="1" applyBorder="1" applyAlignment="1">
      <alignment horizontal="left" vertical="top" wrapText="1"/>
    </xf>
    <xf numFmtId="0" fontId="59" fillId="0" borderId="5" xfId="0" applyFont="1" applyBorder="1" applyAlignment="1">
      <alignment horizontal="left" vertical="top" wrapText="1"/>
    </xf>
    <xf numFmtId="0" fontId="59" fillId="0" borderId="61" xfId="0" applyFont="1" applyBorder="1" applyAlignment="1">
      <alignment horizontal="left" vertical="top" wrapText="1"/>
    </xf>
    <xf numFmtId="0" fontId="59" fillId="0" borderId="43" xfId="0" applyFont="1" applyBorder="1" applyAlignment="1">
      <alignment horizontal="left" vertical="top" wrapText="1"/>
    </xf>
    <xf numFmtId="0" fontId="59" fillId="0" borderId="60" xfId="0" applyFont="1" applyBorder="1" applyAlignment="1">
      <alignment horizontal="left" vertical="top" wrapText="1"/>
    </xf>
    <xf numFmtId="0" fontId="59" fillId="0" borderId="46" xfId="0" applyFont="1" applyBorder="1" applyAlignment="1">
      <alignment horizontal="left" vertical="top" wrapText="1"/>
    </xf>
    <xf numFmtId="0" fontId="59" fillId="0" borderId="47" xfId="0" applyFont="1" applyBorder="1" applyAlignment="1">
      <alignment horizontal="left" vertical="top" wrapText="1"/>
    </xf>
    <xf numFmtId="0" fontId="59" fillId="0" borderId="48" xfId="0" applyFont="1" applyBorder="1" applyAlignment="1">
      <alignment horizontal="left" vertical="top" wrapText="1"/>
    </xf>
    <xf numFmtId="0" fontId="59" fillId="0" borderId="0" xfId="0" applyFont="1" applyAlignment="1">
      <alignment horizontal="left" vertical="top" wrapText="1"/>
    </xf>
    <xf numFmtId="0" fontId="59" fillId="0" borderId="55" xfId="0" applyFont="1" applyBorder="1" applyAlignment="1">
      <alignment horizontal="left" vertical="top" wrapText="1"/>
    </xf>
    <xf numFmtId="0" fontId="59" fillId="0" borderId="19" xfId="0" applyFont="1" applyBorder="1" applyAlignment="1">
      <alignment horizontal="left" vertical="top" wrapText="1"/>
    </xf>
    <xf numFmtId="0" fontId="59" fillId="0" borderId="56" xfId="0" applyFont="1" applyBorder="1" applyAlignment="1">
      <alignment horizontal="left" vertical="top" wrapText="1"/>
    </xf>
    <xf numFmtId="0" fontId="59" fillId="0" borderId="57" xfId="0" applyFont="1" applyBorder="1" applyAlignment="1">
      <alignment horizontal="left" vertical="top" wrapText="1"/>
    </xf>
    <xf numFmtId="0" fontId="59" fillId="0" borderId="41" xfId="0" applyFont="1" applyBorder="1" applyAlignment="1">
      <alignment horizontal="left" vertical="top" wrapText="1"/>
    </xf>
    <xf numFmtId="0" fontId="59" fillId="0" borderId="58" xfId="0" applyFont="1" applyBorder="1" applyAlignment="1">
      <alignment horizontal="left" vertical="top" wrapText="1"/>
    </xf>
    <xf numFmtId="0" fontId="59" fillId="0" borderId="59" xfId="0" applyFont="1" applyBorder="1" applyAlignment="1">
      <alignment horizontal="left" vertical="top" wrapText="1"/>
    </xf>
    <xf numFmtId="0" fontId="11" fillId="8" borderId="30"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7" fillId="0" borderId="13" xfId="0" applyFont="1" applyBorder="1" applyAlignment="1">
      <alignment horizontal="left" vertical="center" wrapText="1"/>
    </xf>
    <xf numFmtId="3" fontId="7" fillId="0" borderId="1" xfId="0" applyNumberFormat="1" applyFont="1" applyBorder="1" applyAlignment="1">
      <alignment horizontal="center" vertical="center" wrapText="1"/>
    </xf>
    <xf numFmtId="3" fontId="7" fillId="0" borderId="1" xfId="6"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78" xfId="0" applyNumberFormat="1" applyFont="1" applyBorder="1" applyAlignment="1">
      <alignment horizontal="center" vertical="center" wrapText="1"/>
    </xf>
    <xf numFmtId="3" fontId="7" fillId="0" borderId="26" xfId="6" applyNumberFormat="1" applyFont="1" applyBorder="1" applyAlignment="1">
      <alignment horizontal="center" vertical="center" wrapText="1"/>
    </xf>
    <xf numFmtId="3" fontId="7" fillId="0" borderId="79" xfId="0" applyNumberFormat="1" applyFont="1" applyBorder="1" applyAlignment="1">
      <alignment horizontal="center" vertical="center" wrapText="1"/>
    </xf>
    <xf numFmtId="3" fontId="12" fillId="0" borderId="79" xfId="0" applyNumberFormat="1" applyFont="1" applyBorder="1" applyAlignment="1">
      <alignment horizontal="center" vertical="center" wrapText="1"/>
    </xf>
    <xf numFmtId="3" fontId="7" fillId="0" borderId="26" xfId="0" applyNumberFormat="1" applyFont="1" applyBorder="1" applyAlignment="1">
      <alignment horizontal="center" vertical="center" wrapText="1"/>
    </xf>
    <xf numFmtId="0" fontId="7" fillId="0" borderId="96" xfId="0" quotePrefix="1" applyFont="1" applyBorder="1" applyAlignment="1">
      <alignment horizontal="left" vertical="center" wrapText="1"/>
    </xf>
    <xf numFmtId="0" fontId="7" fillId="0" borderId="97" xfId="0" quotePrefix="1" applyFont="1" applyBorder="1" applyAlignment="1">
      <alignment horizontal="left" vertical="center" wrapText="1"/>
    </xf>
    <xf numFmtId="0" fontId="7" fillId="0" borderId="98" xfId="0" quotePrefix="1" applyFont="1" applyBorder="1" applyAlignment="1">
      <alignment horizontal="left" vertical="center" wrapText="1"/>
    </xf>
    <xf numFmtId="0" fontId="11" fillId="8" borderId="84" xfId="0" applyFont="1" applyFill="1" applyBorder="1" applyAlignment="1">
      <alignment horizontal="center" vertical="center" wrapText="1"/>
    </xf>
    <xf numFmtId="0" fontId="11" fillId="8" borderId="86" xfId="0" applyFont="1" applyFill="1" applyBorder="1" applyAlignment="1">
      <alignment horizontal="center" vertical="center" wrapText="1"/>
    </xf>
    <xf numFmtId="0" fontId="11" fillId="8" borderId="85" xfId="0" applyFont="1" applyFill="1" applyBorder="1" applyAlignment="1">
      <alignment horizontal="center" vertical="center" wrapText="1"/>
    </xf>
    <xf numFmtId="0" fontId="75" fillId="3" borderId="38" xfId="0" applyFont="1" applyFill="1" applyBorder="1" applyAlignment="1">
      <alignment horizontal="center" vertical="center" wrapText="1"/>
    </xf>
    <xf numFmtId="0" fontId="75" fillId="3" borderId="3" xfId="0" applyFont="1" applyFill="1" applyBorder="1" applyAlignment="1">
      <alignment horizontal="center" vertical="center" wrapText="1"/>
    </xf>
    <xf numFmtId="0" fontId="75" fillId="3" borderId="35"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1" fillId="8" borderId="49"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11" fillId="8" borderId="52" xfId="0" applyFont="1" applyFill="1" applyBorder="1" applyAlignment="1">
      <alignment horizontal="center" vertical="center" wrapText="1"/>
    </xf>
    <xf numFmtId="0" fontId="11" fillId="8" borderId="53" xfId="0" applyFont="1" applyFill="1" applyBorder="1" applyAlignment="1">
      <alignment horizontal="center" vertical="center" wrapText="1"/>
    </xf>
    <xf numFmtId="0" fontId="11" fillId="8" borderId="54"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8" borderId="40"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7"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1" fillId="4" borderId="18" xfId="0" applyFont="1" applyFill="1" applyBorder="1" applyAlignment="1">
      <alignment horizontal="left" vertical="center" wrapText="1"/>
    </xf>
    <xf numFmtId="0" fontId="58" fillId="4" borderId="18" xfId="5" applyFont="1" applyFill="1" applyBorder="1" applyAlignment="1">
      <alignment horizontal="center" vertical="center"/>
    </xf>
    <xf numFmtId="0" fontId="70" fillId="2" borderId="2"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14" xfId="0" applyFont="1" applyFill="1" applyBorder="1" applyAlignment="1">
      <alignment horizontal="center" vertical="center"/>
    </xf>
    <xf numFmtId="0" fontId="7" fillId="0" borderId="19" xfId="0" applyFont="1" applyBorder="1" applyAlignment="1">
      <alignment horizontal="center"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30" fillId="0" borderId="1" xfId="0" applyFont="1" applyBorder="1" applyAlignment="1">
      <alignment horizontal="center" vertical="center"/>
    </xf>
    <xf numFmtId="0" fontId="42" fillId="4" borderId="18" xfId="0" applyFont="1" applyFill="1" applyBorder="1" applyAlignment="1">
      <alignment horizontal="left" vertical="center" wrapText="1"/>
    </xf>
    <xf numFmtId="0" fontId="44" fillId="4" borderId="18" xfId="5" applyFont="1" applyFill="1" applyBorder="1" applyAlignment="1">
      <alignment horizontal="center" vertical="center"/>
    </xf>
    <xf numFmtId="0" fontId="8" fillId="0" borderId="1" xfId="0" applyFont="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4" xfId="0" applyFont="1" applyFill="1" applyBorder="1" applyAlignment="1">
      <alignment horizontal="center" vertical="center"/>
    </xf>
    <xf numFmtId="0" fontId="11" fillId="2" borderId="1" xfId="0" applyFont="1" applyFill="1" applyBorder="1" applyAlignment="1">
      <alignment horizontal="center" vertical="center"/>
    </xf>
    <xf numFmtId="0" fontId="3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11" fillId="2" borderId="84" xfId="0" applyFont="1" applyFill="1" applyBorder="1" applyAlignment="1">
      <alignment horizontal="center" vertical="center" wrapText="1"/>
    </xf>
    <xf numFmtId="0" fontId="11" fillId="2" borderId="86" xfId="0" applyFont="1" applyFill="1" applyBorder="1" applyAlignment="1">
      <alignment horizontal="center" vertical="center" wrapText="1"/>
    </xf>
    <xf numFmtId="0" fontId="11" fillId="2" borderId="8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1" fillId="4" borderId="1" xfId="0" applyFont="1" applyFill="1" applyBorder="1" applyAlignment="1">
      <alignment horizontal="left" vertical="center"/>
    </xf>
    <xf numFmtId="0" fontId="58" fillId="4" borderId="1" xfId="5" applyFont="1" applyFill="1" applyBorder="1" applyAlignment="1">
      <alignment horizontal="center" vertical="center"/>
    </xf>
    <xf numFmtId="0" fontId="70" fillId="2" borderId="77" xfId="0" applyFont="1" applyFill="1" applyBorder="1" applyAlignment="1">
      <alignment horizontal="center" vertical="center"/>
    </xf>
    <xf numFmtId="0" fontId="70" fillId="2" borderId="65" xfId="0" applyFont="1" applyFill="1" applyBorder="1" applyAlignment="1">
      <alignment horizontal="center" vertical="center"/>
    </xf>
    <xf numFmtId="0" fontId="70" fillId="2" borderId="64" xfId="0" applyFont="1" applyFill="1" applyBorder="1" applyAlignment="1">
      <alignment horizontal="center" vertical="center"/>
    </xf>
    <xf numFmtId="0" fontId="7" fillId="0" borderId="18"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55" fillId="2" borderId="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65" xfId="0" applyFont="1" applyFill="1" applyBorder="1" applyAlignment="1">
      <alignment horizontal="center" vertical="center" wrapText="1"/>
    </xf>
    <xf numFmtId="0" fontId="55" fillId="2" borderId="64" xfId="0" applyFont="1" applyFill="1" applyBorder="1" applyAlignment="1">
      <alignment horizontal="center" vertical="center" wrapText="1"/>
    </xf>
    <xf numFmtId="0" fontId="39" fillId="2" borderId="84" xfId="0" applyFont="1" applyFill="1" applyBorder="1" applyAlignment="1">
      <alignment horizontal="center" vertical="center" wrapText="1"/>
    </xf>
    <xf numFmtId="0" fontId="39" fillId="2" borderId="86" xfId="0" applyFont="1" applyFill="1" applyBorder="1" applyAlignment="1">
      <alignment horizontal="center" vertical="center" wrapText="1"/>
    </xf>
    <xf numFmtId="0" fontId="39" fillId="2" borderId="85" xfId="0" applyFont="1" applyFill="1" applyBorder="1" applyAlignment="1">
      <alignment horizontal="center" vertical="center" wrapText="1"/>
    </xf>
    <xf numFmtId="0" fontId="9" fillId="2" borderId="84" xfId="0"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2" borderId="85"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62" fillId="4" borderId="1" xfId="0" applyFont="1" applyFill="1" applyBorder="1" applyAlignment="1">
      <alignment horizontal="left" vertical="center"/>
    </xf>
    <xf numFmtId="0" fontId="64" fillId="2" borderId="77" xfId="0" applyFont="1" applyFill="1" applyBorder="1" applyAlignment="1">
      <alignment horizontal="center" vertical="center"/>
    </xf>
    <xf numFmtId="0" fontId="64" fillId="2" borderId="65" xfId="0" applyFont="1" applyFill="1" applyBorder="1" applyAlignment="1">
      <alignment horizontal="center" vertical="center"/>
    </xf>
    <xf numFmtId="0" fontId="64" fillId="2" borderId="64" xfId="0" applyFont="1" applyFill="1" applyBorder="1" applyAlignment="1">
      <alignment horizontal="center" vertical="center"/>
    </xf>
    <xf numFmtId="0" fontId="54" fillId="4" borderId="1" xfId="5" applyFont="1" applyFill="1" applyBorder="1" applyAlignment="1">
      <alignment horizontal="center" vertical="center"/>
    </xf>
    <xf numFmtId="0" fontId="32" fillId="0" borderId="18" xfId="0" applyFont="1" applyBorder="1" applyAlignment="1">
      <alignment horizontal="center" vertical="center" wrapText="1"/>
    </xf>
    <xf numFmtId="0" fontId="61" fillId="4" borderId="16" xfId="0" applyFont="1" applyFill="1" applyBorder="1" applyAlignment="1">
      <alignment horizontal="left" vertical="center" wrapText="1"/>
    </xf>
    <xf numFmtId="0" fontId="61" fillId="4" borderId="62" xfId="0" applyFont="1" applyFill="1" applyBorder="1" applyAlignment="1">
      <alignment horizontal="left" vertical="center" wrapText="1"/>
    </xf>
    <xf numFmtId="0" fontId="70" fillId="2" borderId="74" xfId="0" applyFont="1" applyFill="1" applyBorder="1" applyAlignment="1">
      <alignment horizontal="center" vertical="center" wrapText="1"/>
    </xf>
    <xf numFmtId="0" fontId="70" fillId="2" borderId="75" xfId="0" applyFont="1" applyFill="1" applyBorder="1" applyAlignment="1">
      <alignment horizontal="center" vertical="center" wrapText="1"/>
    </xf>
    <xf numFmtId="0" fontId="70" fillId="2" borderId="76" xfId="0" applyFont="1" applyFill="1" applyBorder="1" applyAlignment="1">
      <alignment horizontal="center" vertical="center" wrapText="1"/>
    </xf>
    <xf numFmtId="0" fontId="7" fillId="0" borderId="65" xfId="0" applyFont="1" applyBorder="1" applyAlignment="1">
      <alignment horizontal="center" vertical="center" wrapText="1"/>
    </xf>
    <xf numFmtId="0" fontId="7" fillId="0" borderId="0" xfId="0" applyFont="1" applyAlignment="1">
      <alignment horizontal="center" vertical="center" wrapText="1"/>
    </xf>
    <xf numFmtId="0" fontId="7" fillId="0" borderId="62" xfId="0" applyFont="1" applyBorder="1" applyAlignment="1">
      <alignment horizontal="center" vertical="center" wrapText="1"/>
    </xf>
    <xf numFmtId="0" fontId="49" fillId="2" borderId="74" xfId="0" applyFont="1" applyFill="1" applyBorder="1" applyAlignment="1">
      <alignment horizontal="center" vertical="center" wrapText="1"/>
    </xf>
    <xf numFmtId="0" fontId="49" fillId="2" borderId="75" xfId="0" applyFont="1" applyFill="1" applyBorder="1" applyAlignment="1">
      <alignment horizontal="center" vertical="center" wrapText="1"/>
    </xf>
    <xf numFmtId="0" fontId="49" fillId="2" borderId="76" xfId="0" applyFont="1" applyFill="1" applyBorder="1" applyAlignment="1">
      <alignment horizontal="center" vertical="center" wrapText="1"/>
    </xf>
    <xf numFmtId="0" fontId="42" fillId="4" borderId="16" xfId="0" applyFont="1" applyFill="1" applyBorder="1" applyAlignment="1">
      <alignment horizontal="left" vertical="center" wrapText="1"/>
    </xf>
    <xf numFmtId="0" fontId="42" fillId="4" borderId="62"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67" xfId="0" applyFont="1" applyFill="1" applyBorder="1" applyAlignment="1">
      <alignment horizontal="center" vertical="top" wrapText="1"/>
    </xf>
    <xf numFmtId="0" fontId="11" fillId="2" borderId="88" xfId="0" applyFont="1" applyFill="1" applyBorder="1" applyAlignment="1">
      <alignment horizontal="center" vertical="top" wrapText="1"/>
    </xf>
    <xf numFmtId="0" fontId="11" fillId="2" borderId="67"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7"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8"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50" fillId="2" borderId="1" xfId="0" applyFont="1" applyFill="1" applyBorder="1" applyAlignment="1">
      <alignment horizontal="center" vertical="top" wrapText="1"/>
    </xf>
    <xf numFmtId="0" fontId="50" fillId="2" borderId="1"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65" fillId="2" borderId="19" xfId="0" applyFont="1" applyFill="1" applyBorder="1" applyAlignment="1">
      <alignment horizontal="center" vertical="center" wrapText="1"/>
    </xf>
    <xf numFmtId="0" fontId="65" fillId="2" borderId="18" xfId="0" applyFont="1" applyFill="1" applyBorder="1" applyAlignment="1">
      <alignment horizontal="center" vertical="center" wrapText="1"/>
    </xf>
    <xf numFmtId="0" fontId="9" fillId="2" borderId="5"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50" fillId="2" borderId="87" xfId="0" applyFont="1" applyFill="1" applyBorder="1" applyAlignment="1">
      <alignment horizontal="center" vertical="top" wrapText="1"/>
    </xf>
    <xf numFmtId="0" fontId="50" fillId="2" borderId="7" xfId="0" applyFont="1" applyFill="1" applyBorder="1" applyAlignment="1">
      <alignment horizontal="center" vertical="top" wrapText="1"/>
    </xf>
    <xf numFmtId="0" fontId="50" fillId="2" borderId="8" xfId="0" applyFont="1" applyFill="1" applyBorder="1" applyAlignment="1">
      <alignment horizontal="center" vertical="top" wrapText="1"/>
    </xf>
    <xf numFmtId="0" fontId="50" fillId="2" borderId="67" xfId="0" applyFont="1" applyFill="1" applyBorder="1" applyAlignment="1">
      <alignment horizontal="center" vertical="top" wrapText="1"/>
    </xf>
    <xf numFmtId="0" fontId="50" fillId="2" borderId="88" xfId="0" applyFont="1" applyFill="1" applyBorder="1" applyAlignment="1">
      <alignment horizontal="center" vertical="top" wrapText="1"/>
    </xf>
    <xf numFmtId="0" fontId="50" fillId="2" borderId="67" xfId="0" applyFont="1" applyFill="1" applyBorder="1" applyAlignment="1">
      <alignment horizontal="center" vertical="center" wrapText="1"/>
    </xf>
    <xf numFmtId="0" fontId="50" fillId="2" borderId="88" xfId="0" applyFont="1" applyFill="1" applyBorder="1" applyAlignment="1">
      <alignment horizontal="center" vertical="center" wrapText="1"/>
    </xf>
    <xf numFmtId="0" fontId="58" fillId="4" borderId="16" xfId="5" applyFont="1" applyFill="1" applyBorder="1" applyAlignment="1">
      <alignment horizontal="center" vertical="center"/>
    </xf>
    <xf numFmtId="0" fontId="58" fillId="4" borderId="20" xfId="5"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47" fillId="4" borderId="16" xfId="0" applyFont="1" applyFill="1" applyBorder="1" applyAlignment="1">
      <alignment horizontal="left" vertical="center" wrapText="1"/>
    </xf>
    <xf numFmtId="0" fontId="47" fillId="4" borderId="62" xfId="0" applyFont="1" applyFill="1" applyBorder="1" applyAlignment="1">
      <alignment horizontal="left" vertical="center" wrapText="1"/>
    </xf>
    <xf numFmtId="0" fontId="21" fillId="4" borderId="16" xfId="5" applyFont="1" applyFill="1" applyBorder="1" applyAlignment="1">
      <alignment horizontal="center" vertical="center"/>
    </xf>
    <xf numFmtId="0" fontId="21" fillId="4" borderId="20" xfId="5" applyFont="1" applyFill="1" applyBorder="1" applyAlignment="1">
      <alignment horizontal="center" vertical="center"/>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24" fillId="4" borderId="16" xfId="0" applyFont="1" applyFill="1" applyBorder="1" applyAlignment="1">
      <alignment horizontal="left" vertical="center" wrapText="1"/>
    </xf>
    <xf numFmtId="0" fontId="24" fillId="4" borderId="62" xfId="0" applyFont="1" applyFill="1" applyBorder="1" applyAlignment="1">
      <alignment horizontal="left" vertical="center" wrapText="1"/>
    </xf>
    <xf numFmtId="0" fontId="26" fillId="4" borderId="16" xfId="5" applyFont="1" applyFill="1" applyBorder="1" applyAlignment="1">
      <alignment horizontal="center" vertical="center"/>
    </xf>
    <xf numFmtId="0" fontId="26" fillId="4" borderId="20" xfId="5"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7" fillId="0" borderId="65" xfId="6" applyFont="1" applyBorder="1" applyAlignment="1">
      <alignment horizontal="center" vertical="center" wrapText="1"/>
    </xf>
    <xf numFmtId="0" fontId="7" fillId="0" borderId="0" xfId="6" applyFont="1" applyAlignment="1">
      <alignment horizontal="center" vertical="center" wrapText="1"/>
    </xf>
    <xf numFmtId="0" fontId="7" fillId="0" borderId="62" xfId="6" applyFont="1" applyBorder="1" applyAlignment="1">
      <alignment horizontal="center" vertical="center" wrapText="1"/>
    </xf>
    <xf numFmtId="0" fontId="11" fillId="2" borderId="19" xfId="6" applyFont="1" applyFill="1" applyBorder="1" applyAlignment="1">
      <alignment horizontal="center" vertical="center" wrapText="1"/>
    </xf>
    <xf numFmtId="0" fontId="11" fillId="2" borderId="1" xfId="6" applyFont="1" applyFill="1" applyBorder="1" applyAlignment="1">
      <alignment horizontal="center" vertical="center" wrapText="1"/>
    </xf>
    <xf numFmtId="0" fontId="11" fillId="2" borderId="4" xfId="6"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84" xfId="6" applyFont="1" applyFill="1" applyBorder="1" applyAlignment="1">
      <alignment horizontal="center" vertical="center" wrapText="1"/>
    </xf>
    <xf numFmtId="0" fontId="11" fillId="2" borderId="86" xfId="6" applyFont="1" applyFill="1" applyBorder="1" applyAlignment="1">
      <alignment horizontal="center" vertical="center" wrapText="1"/>
    </xf>
    <xf numFmtId="0" fontId="11" fillId="2" borderId="85" xfId="6" applyFont="1" applyFill="1" applyBorder="1" applyAlignment="1">
      <alignment horizontal="center" vertical="center" wrapText="1"/>
    </xf>
    <xf numFmtId="0" fontId="7" fillId="0" borderId="19" xfId="6" applyFont="1" applyBorder="1" applyAlignment="1">
      <alignment horizontal="center" vertical="center" wrapText="1"/>
    </xf>
    <xf numFmtId="0" fontId="7" fillId="0" borderId="41" xfId="6" applyFont="1" applyBorder="1" applyAlignment="1">
      <alignment horizontal="center" vertical="center" wrapText="1"/>
    </xf>
    <xf numFmtId="0" fontId="7" fillId="0" borderId="18" xfId="6" applyFont="1" applyBorder="1" applyAlignment="1">
      <alignment horizontal="center" vertical="center" wrapText="1"/>
    </xf>
    <xf numFmtId="0" fontId="11" fillId="2" borderId="1" xfId="6" applyFont="1" applyFill="1" applyBorder="1" applyAlignment="1">
      <alignment horizontal="center" vertical="center"/>
    </xf>
    <xf numFmtId="0" fontId="30" fillId="0" borderId="65" xfId="6" applyFont="1" applyBorder="1" applyAlignment="1">
      <alignment horizontal="center" vertical="center" wrapText="1"/>
    </xf>
    <xf numFmtId="0" fontId="30" fillId="0" borderId="0" xfId="6" applyFont="1" applyAlignment="1">
      <alignment horizontal="center" vertical="center" wrapText="1"/>
    </xf>
    <xf numFmtId="0" fontId="30" fillId="0" borderId="62" xfId="6" applyFont="1" applyBorder="1" applyAlignment="1">
      <alignment horizontal="center" vertical="center" wrapText="1"/>
    </xf>
    <xf numFmtId="0" fontId="50" fillId="2" borderId="84" xfId="6" applyFont="1" applyFill="1" applyBorder="1" applyAlignment="1">
      <alignment horizontal="center" vertical="center" wrapText="1"/>
    </xf>
    <xf numFmtId="0" fontId="50" fillId="2" borderId="85" xfId="6" applyFont="1" applyFill="1" applyBorder="1" applyAlignment="1">
      <alignment horizontal="center" vertical="center" wrapText="1"/>
    </xf>
    <xf numFmtId="0" fontId="32" fillId="0" borderId="65" xfId="6" applyFont="1" applyBorder="1" applyAlignment="1">
      <alignment horizontal="center" vertical="center" wrapText="1"/>
    </xf>
    <xf numFmtId="0" fontId="32" fillId="0" borderId="0" xfId="6" applyFont="1" applyAlignment="1">
      <alignment horizontal="center" vertical="center" wrapText="1"/>
    </xf>
    <xf numFmtId="0" fontId="32" fillId="0" borderId="62" xfId="6" applyFont="1" applyBorder="1" applyAlignment="1">
      <alignment horizontal="center" vertical="center" wrapText="1"/>
    </xf>
    <xf numFmtId="0" fontId="50" fillId="2" borderId="19" xfId="6" applyFont="1" applyFill="1" applyBorder="1" applyAlignment="1">
      <alignment horizontal="center" vertical="center" wrapText="1"/>
    </xf>
    <xf numFmtId="0" fontId="50" fillId="2" borderId="1" xfId="6" applyFont="1" applyFill="1" applyBorder="1" applyAlignment="1">
      <alignment horizontal="center" vertical="center" wrapText="1"/>
    </xf>
    <xf numFmtId="0" fontId="50" fillId="2" borderId="4" xfId="6" applyFont="1" applyFill="1" applyBorder="1" applyAlignment="1">
      <alignment horizontal="center" vertical="center" wrapText="1"/>
    </xf>
    <xf numFmtId="0" fontId="50" fillId="2" borderId="2" xfId="6" applyFont="1" applyFill="1" applyBorder="1" applyAlignment="1">
      <alignment horizontal="center" vertical="center" wrapText="1"/>
    </xf>
    <xf numFmtId="0" fontId="50" fillId="2" borderId="86" xfId="6" applyFont="1" applyFill="1" applyBorder="1" applyAlignment="1">
      <alignment horizontal="center" vertical="center" wrapText="1"/>
    </xf>
    <xf numFmtId="0" fontId="50" fillId="2" borderId="1" xfId="6" applyFont="1" applyFill="1" applyBorder="1" applyAlignment="1">
      <alignment horizontal="center" vertical="center"/>
    </xf>
    <xf numFmtId="0" fontId="11" fillId="2" borderId="22" xfId="6" applyFont="1" applyFill="1" applyBorder="1" applyAlignment="1">
      <alignment horizontal="center" vertical="center" wrapText="1"/>
    </xf>
    <xf numFmtId="0" fontId="11" fillId="2" borderId="24" xfId="6" applyFont="1" applyFill="1" applyBorder="1" applyAlignment="1">
      <alignment horizontal="center" vertical="center" wrapText="1"/>
    </xf>
    <xf numFmtId="0" fontId="11" fillId="2" borderId="77" xfId="6" applyFont="1" applyFill="1" applyBorder="1" applyAlignment="1">
      <alignment horizontal="center" vertical="center" wrapText="1"/>
    </xf>
    <xf numFmtId="0" fontId="11" fillId="2" borderId="65" xfId="6" applyFont="1" applyFill="1" applyBorder="1" applyAlignment="1">
      <alignment horizontal="center" vertical="center" wrapText="1"/>
    </xf>
    <xf numFmtId="0" fontId="11" fillId="2" borderId="64" xfId="6" applyFont="1" applyFill="1" applyBorder="1" applyAlignment="1">
      <alignment horizontal="center" vertical="center" wrapText="1"/>
    </xf>
    <xf numFmtId="0" fontId="11" fillId="2" borderId="30" xfId="6" applyFont="1" applyFill="1" applyBorder="1" applyAlignment="1">
      <alignment horizontal="center" vertical="center" wrapText="1"/>
    </xf>
    <xf numFmtId="0" fontId="11" fillId="2" borderId="82" xfId="6" applyFont="1" applyFill="1" applyBorder="1" applyAlignment="1">
      <alignment horizontal="center" vertical="center" wrapText="1"/>
    </xf>
    <xf numFmtId="0" fontId="11" fillId="2" borderId="18" xfId="6" applyFont="1" applyFill="1" applyBorder="1" applyAlignment="1">
      <alignment horizontal="center" vertical="center" wrapText="1"/>
    </xf>
    <xf numFmtId="164" fontId="11" fillId="2" borderId="84" xfId="8" applyNumberFormat="1" applyFont="1" applyFill="1" applyBorder="1" applyAlignment="1">
      <alignment horizontal="center" vertical="center" wrapText="1"/>
    </xf>
    <xf numFmtId="164" fontId="11" fillId="2" borderId="86" xfId="8" applyNumberFormat="1" applyFont="1" applyFill="1" applyBorder="1" applyAlignment="1">
      <alignment horizontal="center" vertical="center" wrapText="1"/>
    </xf>
    <xf numFmtId="164" fontId="11" fillId="2" borderId="85" xfId="8" applyNumberFormat="1" applyFont="1" applyFill="1" applyBorder="1" applyAlignment="1">
      <alignment horizontal="center" vertical="center" wrapText="1"/>
    </xf>
    <xf numFmtId="0" fontId="11" fillId="2" borderId="23" xfId="6" applyFont="1" applyFill="1" applyBorder="1" applyAlignment="1">
      <alignment horizontal="center" vertical="center" wrapText="1"/>
    </xf>
    <xf numFmtId="164" fontId="11" fillId="2" borderId="22" xfId="8" applyNumberFormat="1" applyFont="1" applyFill="1" applyBorder="1" applyAlignment="1">
      <alignment horizontal="center" vertical="center" wrapText="1"/>
    </xf>
    <xf numFmtId="164" fontId="11" fillId="2" borderId="23" xfId="8" applyNumberFormat="1" applyFont="1" applyFill="1" applyBorder="1" applyAlignment="1">
      <alignment horizontal="center" vertical="center" wrapText="1"/>
    </xf>
    <xf numFmtId="164" fontId="11" fillId="2" borderId="24" xfId="8" applyNumberFormat="1" applyFont="1" applyFill="1" applyBorder="1" applyAlignment="1">
      <alignment horizontal="center" vertical="center" wrapText="1"/>
    </xf>
    <xf numFmtId="0" fontId="11" fillId="2" borderId="20"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39" fillId="2" borderId="1" xfId="6" applyFont="1" applyFill="1" applyBorder="1" applyAlignment="1">
      <alignment horizontal="center" vertical="center" wrapText="1"/>
    </xf>
    <xf numFmtId="0" fontId="39" fillId="2" borderId="77" xfId="6" applyFont="1" applyFill="1" applyBorder="1" applyAlignment="1">
      <alignment horizontal="center" vertical="center" wrapText="1"/>
    </xf>
    <xf numFmtId="0" fontId="39" fillId="2" borderId="65" xfId="6" applyFont="1" applyFill="1" applyBorder="1" applyAlignment="1">
      <alignment horizontal="center" vertical="center" wrapText="1"/>
    </xf>
    <xf numFmtId="0" fontId="39" fillId="2" borderId="64" xfId="6" applyFont="1" applyFill="1" applyBorder="1" applyAlignment="1">
      <alignment horizontal="center" vertical="center" wrapText="1"/>
    </xf>
    <xf numFmtId="0" fontId="39" fillId="2" borderId="22" xfId="6" applyFont="1" applyFill="1" applyBorder="1" applyAlignment="1">
      <alignment horizontal="center" vertical="center" wrapText="1"/>
    </xf>
    <xf numFmtId="0" fontId="39" fillId="2" borderId="24" xfId="6" applyFont="1" applyFill="1" applyBorder="1" applyAlignment="1">
      <alignment horizontal="center" vertical="center" wrapText="1"/>
    </xf>
    <xf numFmtId="0" fontId="39" fillId="2" borderId="30" xfId="6" applyFont="1" applyFill="1" applyBorder="1" applyAlignment="1">
      <alignment horizontal="center" vertical="center" wrapText="1"/>
    </xf>
    <xf numFmtId="0" fontId="39" fillId="2" borderId="82" xfId="6" applyFont="1" applyFill="1" applyBorder="1" applyAlignment="1">
      <alignment horizontal="center" vertical="center" wrapText="1"/>
    </xf>
    <xf numFmtId="0" fontId="39" fillId="2" borderId="2" xfId="6" applyFont="1" applyFill="1" applyBorder="1" applyAlignment="1">
      <alignment horizontal="center" vertical="center" wrapText="1"/>
    </xf>
    <xf numFmtId="0" fontId="39" fillId="2" borderId="84" xfId="6" applyFont="1" applyFill="1" applyBorder="1" applyAlignment="1">
      <alignment horizontal="center" vertical="center" wrapText="1"/>
    </xf>
    <xf numFmtId="0" fontId="39" fillId="2" borderId="85" xfId="6" applyFont="1" applyFill="1" applyBorder="1" applyAlignment="1">
      <alignment horizontal="center" vertical="center" wrapText="1"/>
    </xf>
    <xf numFmtId="0" fontId="39" fillId="2" borderId="4" xfId="6" applyFont="1" applyFill="1" applyBorder="1" applyAlignment="1">
      <alignment horizontal="center" vertical="center" wrapText="1"/>
    </xf>
    <xf numFmtId="0" fontId="39" fillId="2" borderId="19" xfId="6" applyFont="1" applyFill="1" applyBorder="1" applyAlignment="1">
      <alignment horizontal="center" vertical="center" wrapText="1"/>
    </xf>
    <xf numFmtId="0" fontId="39" fillId="2" borderId="18" xfId="6" applyFont="1" applyFill="1" applyBorder="1" applyAlignment="1">
      <alignment horizontal="center" vertical="center" wrapText="1"/>
    </xf>
    <xf numFmtId="164" fontId="39" fillId="2" borderId="22" xfId="8" applyNumberFormat="1" applyFont="1" applyFill="1" applyBorder="1" applyAlignment="1">
      <alignment horizontal="center" vertical="center" wrapText="1"/>
    </xf>
    <xf numFmtId="164" fontId="39" fillId="2" borderId="23" xfId="8" applyNumberFormat="1" applyFont="1" applyFill="1" applyBorder="1" applyAlignment="1">
      <alignment horizontal="center" vertical="center" wrapText="1"/>
    </xf>
    <xf numFmtId="164" fontId="39" fillId="2" borderId="24" xfId="8" applyNumberFormat="1" applyFont="1" applyFill="1" applyBorder="1" applyAlignment="1">
      <alignment horizontal="center" vertical="center" wrapText="1"/>
    </xf>
    <xf numFmtId="0" fontId="39" fillId="2" borderId="23" xfId="6" applyFont="1" applyFill="1" applyBorder="1" applyAlignment="1">
      <alignment horizontal="center" vertical="center" wrapText="1"/>
    </xf>
    <xf numFmtId="0" fontId="39" fillId="2" borderId="20" xfId="6" applyFont="1" applyFill="1" applyBorder="1" applyAlignment="1">
      <alignment horizontal="center" vertical="center" wrapText="1"/>
    </xf>
    <xf numFmtId="0" fontId="9" fillId="2" borderId="2" xfId="6" applyFont="1" applyFill="1" applyBorder="1" applyAlignment="1">
      <alignment horizontal="center" vertical="center" wrapText="1"/>
    </xf>
    <xf numFmtId="0" fontId="9" fillId="2" borderId="3"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7" fillId="0" borderId="12" xfId="6" applyFont="1" applyBorder="1" applyAlignment="1">
      <alignment horizontal="center" vertical="center" wrapText="1"/>
    </xf>
    <xf numFmtId="0" fontId="7" fillId="0" borderId="19" xfId="6" applyFont="1" applyBorder="1" applyAlignment="1">
      <alignment horizontal="center" vertical="center"/>
    </xf>
    <xf numFmtId="0" fontId="7" fillId="0" borderId="41" xfId="6" applyFont="1" applyBorder="1" applyAlignment="1">
      <alignment horizontal="center" vertical="center"/>
    </xf>
    <xf numFmtId="0" fontId="7" fillId="0" borderId="18" xfId="6" applyFont="1" applyBorder="1" applyAlignment="1">
      <alignment horizontal="center" vertical="center"/>
    </xf>
    <xf numFmtId="0" fontId="39" fillId="2" borderId="1" xfId="6" applyFont="1" applyFill="1" applyBorder="1" applyAlignment="1">
      <alignment horizontal="center" vertical="center"/>
    </xf>
    <xf numFmtId="0" fontId="32" fillId="0" borderId="12" xfId="6" applyFont="1" applyBorder="1" applyAlignment="1">
      <alignment horizontal="center" vertical="center" wrapText="1"/>
    </xf>
    <xf numFmtId="0" fontId="30" fillId="0" borderId="19" xfId="6" applyFont="1" applyBorder="1" applyAlignment="1">
      <alignment horizontal="center" vertical="center"/>
    </xf>
    <xf numFmtId="0" fontId="30" fillId="0" borderId="41" xfId="6" applyFont="1" applyBorder="1" applyAlignment="1">
      <alignment horizontal="center" vertical="center"/>
    </xf>
    <xf numFmtId="0" fontId="30" fillId="0" borderId="18" xfId="6" applyFont="1" applyBorder="1" applyAlignment="1">
      <alignment horizontal="center" vertical="center"/>
    </xf>
    <xf numFmtId="0" fontId="7" fillId="0" borderId="19" xfId="9" applyFont="1" applyBorder="1" applyAlignment="1">
      <alignment horizontal="center" vertical="center"/>
    </xf>
    <xf numFmtId="0" fontId="7" fillId="0" borderId="41" xfId="9" applyFont="1" applyBorder="1" applyAlignment="1">
      <alignment horizontal="center" vertical="center"/>
    </xf>
    <xf numFmtId="0" fontId="7" fillId="0" borderId="18" xfId="9" applyFont="1" applyBorder="1" applyAlignment="1">
      <alignment horizontal="center" vertical="center"/>
    </xf>
    <xf numFmtId="0" fontId="60" fillId="4" borderId="18" xfId="6" applyFont="1" applyFill="1" applyBorder="1" applyAlignment="1">
      <alignment horizontal="left" vertical="center" wrapText="1"/>
    </xf>
    <xf numFmtId="0" fontId="13" fillId="2" borderId="6" xfId="9" applyFont="1" applyFill="1" applyBorder="1" applyAlignment="1">
      <alignment horizontal="center" vertical="center" wrapText="1"/>
    </xf>
    <xf numFmtId="0" fontId="13" fillId="2" borderId="7" xfId="9" applyFont="1" applyFill="1" applyBorder="1" applyAlignment="1">
      <alignment horizontal="center" vertical="center" wrapText="1"/>
    </xf>
    <xf numFmtId="0" fontId="13" fillId="2" borderId="8" xfId="9" applyFont="1" applyFill="1" applyBorder="1" applyAlignment="1">
      <alignment horizontal="center" vertical="center" wrapText="1"/>
    </xf>
    <xf numFmtId="0" fontId="30" fillId="0" borderId="19" xfId="9" applyFont="1" applyBorder="1" applyAlignment="1">
      <alignment horizontal="center" vertical="center"/>
    </xf>
    <xf numFmtId="0" fontId="30" fillId="0" borderId="41" xfId="9" applyFont="1" applyBorder="1" applyAlignment="1">
      <alignment horizontal="center" vertical="center"/>
    </xf>
    <xf numFmtId="0" fontId="30" fillId="0" borderId="18" xfId="9" applyFont="1" applyBorder="1" applyAlignment="1">
      <alignment horizontal="center" vertical="center"/>
    </xf>
    <xf numFmtId="0" fontId="39" fillId="2" borderId="3" xfId="6" applyFont="1" applyFill="1" applyBorder="1" applyAlignment="1">
      <alignment horizontal="center" vertical="center" wrapText="1"/>
    </xf>
    <xf numFmtId="0" fontId="53" fillId="4" borderId="18" xfId="6" applyFont="1" applyFill="1" applyBorder="1" applyAlignment="1">
      <alignment horizontal="left" vertical="center" wrapText="1"/>
    </xf>
    <xf numFmtId="0" fontId="54" fillId="4" borderId="18" xfId="5" applyFont="1" applyFill="1" applyBorder="1" applyAlignment="1">
      <alignment horizontal="center" vertical="center"/>
    </xf>
    <xf numFmtId="0" fontId="55" fillId="2" borderId="6" xfId="9" applyFont="1" applyFill="1" applyBorder="1" applyAlignment="1">
      <alignment horizontal="center" vertical="center" wrapText="1"/>
    </xf>
    <xf numFmtId="0" fontId="55" fillId="2" borderId="7" xfId="9" applyFont="1" applyFill="1" applyBorder="1" applyAlignment="1">
      <alignment horizontal="center" vertical="center" wrapText="1"/>
    </xf>
    <xf numFmtId="0" fontId="55" fillId="2" borderId="8" xfId="9" applyFont="1" applyFill="1" applyBorder="1" applyAlignment="1">
      <alignment horizontal="center" vertical="center" wrapText="1"/>
    </xf>
    <xf numFmtId="0" fontId="7" fillId="0" borderId="89" xfId="6" applyFont="1" applyBorder="1" applyAlignment="1">
      <alignment horizontal="center" vertical="center" wrapText="1"/>
    </xf>
    <xf numFmtId="0" fontId="57" fillId="4" borderId="18" xfId="6" applyFont="1" applyFill="1" applyBorder="1" applyAlignment="1">
      <alignment horizontal="left" vertical="center" wrapText="1"/>
    </xf>
    <xf numFmtId="0" fontId="13" fillId="5" borderId="2" xfId="9" applyFont="1" applyFill="1" applyBorder="1" applyAlignment="1">
      <alignment horizontal="center" vertical="center" wrapText="1"/>
    </xf>
    <xf numFmtId="0" fontId="13" fillId="5" borderId="3" xfId="9" applyFont="1" applyFill="1" applyBorder="1" applyAlignment="1">
      <alignment horizontal="center" vertical="center" wrapText="1"/>
    </xf>
    <xf numFmtId="0" fontId="13" fillId="5" borderId="4" xfId="9" applyFont="1" applyFill="1" applyBorder="1" applyAlignment="1">
      <alignment horizontal="center" vertical="center" wrapText="1"/>
    </xf>
    <xf numFmtId="0" fontId="30" fillId="0" borderId="19" xfId="6" applyFont="1" applyBorder="1" applyAlignment="1">
      <alignment horizontal="center" vertical="center" wrapText="1"/>
    </xf>
    <xf numFmtId="0" fontId="30" fillId="0" borderId="41" xfId="6" applyFont="1" applyBorder="1" applyAlignment="1">
      <alignment horizontal="center" vertical="center" wrapText="1"/>
    </xf>
    <xf numFmtId="0" fontId="30" fillId="0" borderId="89" xfId="6" applyFont="1" applyBorder="1" applyAlignment="1">
      <alignment horizontal="center" vertical="center" wrapText="1"/>
    </xf>
    <xf numFmtId="0" fontId="56" fillId="4" borderId="18" xfId="6" applyFont="1" applyFill="1" applyBorder="1" applyAlignment="1">
      <alignment horizontal="left" vertical="center" wrapText="1"/>
    </xf>
    <xf numFmtId="0" fontId="55" fillId="5" borderId="2" xfId="9" applyFont="1" applyFill="1" applyBorder="1" applyAlignment="1">
      <alignment horizontal="center" vertical="center" wrapText="1"/>
    </xf>
    <xf numFmtId="0" fontId="55" fillId="5" borderId="3" xfId="9" applyFont="1" applyFill="1" applyBorder="1" applyAlignment="1">
      <alignment horizontal="center" vertical="center" wrapText="1"/>
    </xf>
    <xf numFmtId="0" fontId="55" fillId="5" borderId="4" xfId="9" applyFont="1" applyFill="1" applyBorder="1" applyAlignment="1">
      <alignment horizontal="center" vertical="center" wrapText="1"/>
    </xf>
    <xf numFmtId="0" fontId="61" fillId="4" borderId="1" xfId="0" applyFont="1" applyFill="1" applyBorder="1" applyAlignment="1">
      <alignment horizontal="left" vertical="center" wrapText="1"/>
    </xf>
    <xf numFmtId="0" fontId="42" fillId="4" borderId="1" xfId="0" applyFont="1" applyFill="1" applyBorder="1" applyAlignment="1">
      <alignment horizontal="left" vertical="center" wrapText="1"/>
    </xf>
    <xf numFmtId="0" fontId="7" fillId="0" borderId="19"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 xfId="3" applyFont="1" applyBorder="1" applyAlignment="1">
      <alignment horizontal="center" vertical="center"/>
    </xf>
    <xf numFmtId="0" fontId="14" fillId="0" borderId="19" xfId="3" applyFont="1" applyBorder="1" applyAlignment="1">
      <alignment horizontal="center" vertical="center"/>
    </xf>
    <xf numFmtId="0" fontId="14" fillId="0" borderId="41" xfId="3" applyFont="1" applyBorder="1" applyAlignment="1">
      <alignment horizontal="center" vertical="center"/>
    </xf>
    <xf numFmtId="0" fontId="14" fillId="0" borderId="18" xfId="3" applyFont="1" applyBorder="1" applyAlignment="1">
      <alignment horizontal="center" vertical="center"/>
    </xf>
    <xf numFmtId="0" fontId="7" fillId="0" borderId="19" xfId="3" applyFont="1" applyBorder="1" applyAlignment="1">
      <alignment horizontal="center" vertical="center"/>
    </xf>
    <xf numFmtId="0" fontId="7" fillId="0" borderId="41" xfId="3" applyFont="1" applyBorder="1" applyAlignment="1">
      <alignment horizontal="center" vertical="center"/>
    </xf>
    <xf numFmtId="0" fontId="7" fillId="0" borderId="18" xfId="3" applyFont="1" applyBorder="1" applyAlignment="1">
      <alignment horizontal="center" vertical="center"/>
    </xf>
    <xf numFmtId="0" fontId="30" fillId="0" borderId="19" xfId="3" applyFont="1" applyBorder="1" applyAlignment="1">
      <alignment horizontal="center" vertical="center" wrapText="1"/>
    </xf>
    <xf numFmtId="0" fontId="30" fillId="0" borderId="41" xfId="3" applyFont="1" applyBorder="1" applyAlignment="1">
      <alignment horizontal="center" vertical="center" wrapText="1"/>
    </xf>
    <xf numFmtId="0" fontId="30" fillId="0" borderId="18" xfId="3" applyFont="1" applyBorder="1" applyAlignment="1">
      <alignment horizontal="center" vertical="center" wrapText="1"/>
    </xf>
    <xf numFmtId="0" fontId="30" fillId="0" borderId="1" xfId="3" applyFont="1" applyBorder="1" applyAlignment="1">
      <alignment horizontal="center" vertical="center"/>
    </xf>
    <xf numFmtId="0" fontId="7" fillId="0" borderId="19" xfId="3" applyFont="1" applyBorder="1" applyAlignment="1">
      <alignment horizontal="left" vertical="top" wrapText="1"/>
    </xf>
    <xf numFmtId="0" fontId="7" fillId="0" borderId="18" xfId="3" applyFont="1" applyBorder="1" applyAlignment="1">
      <alignment horizontal="left" vertical="top" wrapText="1"/>
    </xf>
    <xf numFmtId="0" fontId="41" fillId="2" borderId="1" xfId="0" applyFont="1" applyFill="1" applyBorder="1" applyAlignment="1">
      <alignment horizontal="center" vertical="center" wrapText="1"/>
    </xf>
    <xf numFmtId="0" fontId="8" fillId="0" borderId="19" xfId="3" applyFont="1" applyBorder="1" applyAlignment="1">
      <alignment horizontal="center" vertical="center" wrapText="1"/>
    </xf>
    <xf numFmtId="0" fontId="8" fillId="0" borderId="18" xfId="3" applyFont="1" applyBorder="1" applyAlignment="1">
      <alignment horizontal="center" vertical="center" wrapText="1"/>
    </xf>
    <xf numFmtId="14" fontId="72" fillId="3" borderId="19" xfId="0" applyNumberFormat="1" applyFont="1" applyFill="1" applyBorder="1" applyAlignment="1">
      <alignment horizontal="center" vertical="center"/>
    </xf>
    <xf numFmtId="14" fontId="72" fillId="3" borderId="41" xfId="0" applyNumberFormat="1" applyFont="1" applyFill="1" applyBorder="1" applyAlignment="1">
      <alignment horizontal="center" vertical="center"/>
    </xf>
    <xf numFmtId="14" fontId="72" fillId="3" borderId="18" xfId="0" applyNumberFormat="1" applyFont="1" applyFill="1" applyBorder="1" applyAlignment="1">
      <alignment horizontal="center" vertical="center"/>
    </xf>
    <xf numFmtId="14" fontId="72" fillId="3" borderId="19" xfId="0" applyNumberFormat="1" applyFont="1" applyFill="1" applyBorder="1" applyAlignment="1">
      <alignment horizontal="center" vertical="center" wrapText="1"/>
    </xf>
    <xf numFmtId="14" fontId="72" fillId="3" borderId="41" xfId="0" applyNumberFormat="1" applyFont="1" applyFill="1" applyBorder="1" applyAlignment="1">
      <alignment horizontal="center" vertical="center" wrapText="1"/>
    </xf>
    <xf numFmtId="14" fontId="72" fillId="3" borderId="18" xfId="0" applyNumberFormat="1" applyFont="1" applyFill="1" applyBorder="1" applyAlignment="1">
      <alignment horizontal="center" vertical="center" wrapText="1"/>
    </xf>
    <xf numFmtId="16" fontId="72" fillId="3" borderId="2" xfId="0" applyNumberFormat="1" applyFont="1" applyFill="1" applyBorder="1" applyAlignment="1">
      <alignment horizontal="center" vertical="center"/>
    </xf>
    <xf numFmtId="0" fontId="72" fillId="3" borderId="2" xfId="0" applyFont="1" applyFill="1" applyBorder="1" applyAlignment="1">
      <alignment horizontal="center" vertical="center"/>
    </xf>
    <xf numFmtId="0" fontId="72" fillId="3" borderId="19" xfId="0" applyFont="1" applyFill="1" applyBorder="1" applyAlignment="1">
      <alignment horizontal="center" vertical="center"/>
    </xf>
    <xf numFmtId="0" fontId="72" fillId="3" borderId="41" xfId="0" applyFont="1" applyFill="1" applyBorder="1" applyAlignment="1">
      <alignment horizontal="center" vertical="center"/>
    </xf>
    <xf numFmtId="0" fontId="72" fillId="3" borderId="18" xfId="0" applyFont="1" applyFill="1" applyBorder="1" applyAlignment="1">
      <alignment horizontal="center" vertical="center"/>
    </xf>
    <xf numFmtId="14" fontId="72" fillId="3" borderId="2" xfId="0" applyNumberFormat="1" applyFont="1" applyFill="1" applyBorder="1" applyAlignment="1">
      <alignment horizontal="center" vertical="center"/>
    </xf>
  </cellXfs>
  <cellStyles count="11">
    <cellStyle name="Hipervínculo" xfId="5" builtinId="8"/>
    <cellStyle name="Hipervínculo 2" xfId="10" xr:uid="{436C91F8-4337-7941-A775-D37532EC25E9}"/>
    <cellStyle name="Hyperlink" xfId="4" xr:uid="{00000000-000B-0000-0000-000008000000}"/>
    <cellStyle name="Normal" xfId="0" builtinId="0"/>
    <cellStyle name="Normal 2" xfId="1" xr:uid="{6A156BCF-B976-4700-99D2-3EFF796DA2CD}"/>
    <cellStyle name="Normal 2 2" xfId="6" xr:uid="{67C5FF03-B871-BF49-B0B6-68194629AB82}"/>
    <cellStyle name="Normal 3" xfId="3" xr:uid="{58FD2407-68C0-6F43-8E78-2219D6B0B980}"/>
    <cellStyle name="Normal 3 2" xfId="9" xr:uid="{78AF4CAF-477D-4C4D-9B24-C37B84F8A073}"/>
    <cellStyle name="Porcentaje" xfId="2" builtinId="5"/>
    <cellStyle name="Porcentaje 2" xfId="7" xr:uid="{C6CE7C97-216C-7144-A8E6-CCB15E42B4F2}"/>
    <cellStyle name="Porcentaje 3" xfId="8" xr:uid="{32E8125C-F2C9-9841-981D-48231432955A}"/>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Ind1'!$G$16:$M$16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0-78C2-9944-848F-514E4A1F090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Ind9'!$I$71:$T$71</c:f>
              <c:numCache>
                <c:formatCode>0.0%</c:formatCode>
                <c:ptCount val="12"/>
                <c:pt idx="0">
                  <c:v>0.5</c:v>
                </c:pt>
                <c:pt idx="1">
                  <c:v>0.47368421052631576</c:v>
                </c:pt>
                <c:pt idx="2">
                  <c:v>1</c:v>
                </c:pt>
                <c:pt idx="3">
                  <c:v>0.88888888888888884</c:v>
                </c:pt>
                <c:pt idx="4">
                  <c:v>0</c:v>
                </c:pt>
                <c:pt idx="5">
                  <c:v>0.1111111111111111</c:v>
                </c:pt>
                <c:pt idx="6">
                  <c:v>0.2</c:v>
                </c:pt>
                <c:pt idx="7">
                  <c:v>0.08</c:v>
                </c:pt>
                <c:pt idx="8">
                  <c:v>1</c:v>
                </c:pt>
                <c:pt idx="9">
                  <c:v>0.77777777777777779</c:v>
                </c:pt>
                <c:pt idx="10">
                  <c:v>0.5</c:v>
                </c:pt>
                <c:pt idx="11">
                  <c:v>0.1111111111111111</c:v>
                </c:pt>
              </c:numCache>
            </c:numRef>
          </c:val>
          <c:extLst>
            <c:ext xmlns:c16="http://schemas.microsoft.com/office/drawing/2014/chart" uri="{C3380CC4-5D6E-409C-BE32-E72D297353CC}">
              <c16:uniqueId val="{00000000-5AEB-D54E-89F0-FB334A01E96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Ind9'!$H$13:$M$13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FA5E-B649-A178-F759CC8528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Ind9'!$H$14:$M$14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0-A729-9D4F-BC03-5C7034F1A86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Ind9'!$H$15:$M$15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0-D60A-A046-9FE4-29E3CF09708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Ind9'!$H$16:$M$16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0-25B7-E244-9FA4-AADB99358700}"/>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Ind9'!$H$17:$M$17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0-10DA-FC42-8B53-7DD2500A4C1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Ind9'!$E$13</c:f>
              <c:strCache>
                <c:ptCount val="1"/>
                <c:pt idx="0">
                  <c:v>TSU</c:v>
                </c:pt>
              </c:strCache>
            </c:strRef>
          </c:tx>
          <c:spPr>
            <a:solidFill>
              <a:schemeClr val="accent1"/>
            </a:solidFill>
            <a:ln>
              <a:noFill/>
            </a:ln>
            <a:effectLst/>
          </c:spPr>
          <c:invertIfNegative val="0"/>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Ind9'!$H$13:$M$13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B971-9C47-8BD5-65A2FD43985A}"/>
            </c:ext>
          </c:extLst>
        </c:ser>
        <c:ser>
          <c:idx val="1"/>
          <c:order val="1"/>
          <c:tx>
            <c:strRef>
              <c:f>'EJEMPLO Ind9'!$E$14</c:f>
              <c:strCache>
                <c:ptCount val="1"/>
                <c:pt idx="0">
                  <c:v>Licenciatura</c:v>
                </c:pt>
              </c:strCache>
            </c:strRef>
          </c:tx>
          <c:spPr>
            <a:solidFill>
              <a:schemeClr val="accent2"/>
            </a:solidFill>
            <a:ln>
              <a:noFill/>
            </a:ln>
            <a:effectLst/>
          </c:spPr>
          <c:invertIfNegative val="0"/>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Ind9'!$H$14:$M$14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1-B971-9C47-8BD5-65A2FD43985A}"/>
            </c:ext>
          </c:extLst>
        </c:ser>
        <c:ser>
          <c:idx val="2"/>
          <c:order val="2"/>
          <c:tx>
            <c:strRef>
              <c:f>'EJEMPLO Ind9'!$E$15</c:f>
              <c:strCache>
                <c:ptCount val="1"/>
                <c:pt idx="0">
                  <c:v>Especialidad</c:v>
                </c:pt>
              </c:strCache>
            </c:strRef>
          </c:tx>
          <c:spPr>
            <a:solidFill>
              <a:schemeClr val="accent3"/>
            </a:solidFill>
            <a:ln>
              <a:noFill/>
            </a:ln>
            <a:effectLst/>
          </c:spPr>
          <c:invertIfNegative val="0"/>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Ind9'!$H$15:$M$15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2-B971-9C47-8BD5-65A2FD43985A}"/>
            </c:ext>
          </c:extLst>
        </c:ser>
        <c:ser>
          <c:idx val="3"/>
          <c:order val="3"/>
          <c:tx>
            <c:strRef>
              <c:f>'EJEMPLO Ind9'!$E$16</c:f>
              <c:strCache>
                <c:ptCount val="1"/>
                <c:pt idx="0">
                  <c:v>Maestría</c:v>
                </c:pt>
              </c:strCache>
            </c:strRef>
          </c:tx>
          <c:spPr>
            <a:solidFill>
              <a:schemeClr val="accent4"/>
            </a:solidFill>
            <a:ln>
              <a:noFill/>
            </a:ln>
            <a:effectLst/>
          </c:spPr>
          <c:invertIfNegative val="0"/>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Ind9'!$H$16:$M$16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3-B971-9C47-8BD5-65A2FD43985A}"/>
            </c:ext>
          </c:extLst>
        </c:ser>
        <c:ser>
          <c:idx val="4"/>
          <c:order val="4"/>
          <c:tx>
            <c:strRef>
              <c:f>'EJEMPLO Ind9'!$E$17</c:f>
              <c:strCache>
                <c:ptCount val="1"/>
                <c:pt idx="0">
                  <c:v>Doctorado</c:v>
                </c:pt>
              </c:strCache>
            </c:strRef>
          </c:tx>
          <c:spPr>
            <a:solidFill>
              <a:schemeClr val="accent5"/>
            </a:solidFill>
            <a:ln>
              <a:noFill/>
            </a:ln>
            <a:effectLst/>
          </c:spPr>
          <c:invertIfNegative val="0"/>
          <c:cat>
            <c:strRef>
              <c:f>'EJEMPLO Ind9'!$H$12:$M$12</c:f>
              <c:strCache>
                <c:ptCount val="6"/>
                <c:pt idx="0">
                  <c:v>Ingreso cohorte</c:v>
                </c:pt>
                <c:pt idx="1">
                  <c:v>Permanencia</c:v>
                </c:pt>
                <c:pt idx="2">
                  <c:v>Abandono</c:v>
                </c:pt>
                <c:pt idx="3">
                  <c:v>Reprobación</c:v>
                </c:pt>
                <c:pt idx="4">
                  <c:v>Egreso</c:v>
                </c:pt>
                <c:pt idx="5">
                  <c:v>Titulación</c:v>
                </c:pt>
              </c:strCache>
            </c:strRef>
          </c:cat>
          <c:val>
            <c:numRef>
              <c:f>'EJEMPLO Ind9'!$H$17:$M$17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4-B971-9C47-8BD5-65A2FD43985A}"/>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10'!$G$11:$M$11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10'!$G$13:$M$13</c:f>
              <c:numCache>
                <c:formatCode>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10'!$G$14:$M$14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10'!$G$15:$M$15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Ind1'!$G$17:$M$17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0-00F3-BE46-96C3-D6D8E41EE89E}"/>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10'!$G$16:$M$16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10'!$G$12:$M$12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10'!$E$12</c:f>
              <c:strCache>
                <c:ptCount val="1"/>
                <c:pt idx="0">
                  <c:v>TSU</c:v>
                </c:pt>
              </c:strCache>
            </c:strRef>
          </c:tx>
          <c:spPr>
            <a:solidFill>
              <a:schemeClr val="accent1"/>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10'!$G$12:$M$12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109-0F41-A5E4-EF21C6A9D340}"/>
            </c:ext>
          </c:extLst>
        </c:ser>
        <c:ser>
          <c:idx val="1"/>
          <c:order val="1"/>
          <c:tx>
            <c:strRef>
              <c:f>'Indicador 10'!$E$13</c:f>
              <c:strCache>
                <c:ptCount val="1"/>
                <c:pt idx="0">
                  <c:v>Licenciatura</c:v>
                </c:pt>
              </c:strCache>
            </c:strRef>
          </c:tx>
          <c:spPr>
            <a:solidFill>
              <a:schemeClr val="accent2"/>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10'!$G$13:$M$13</c:f>
              <c:numCache>
                <c:formatCode>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1-B109-0F41-A5E4-EF21C6A9D340}"/>
            </c:ext>
          </c:extLst>
        </c:ser>
        <c:ser>
          <c:idx val="2"/>
          <c:order val="2"/>
          <c:tx>
            <c:strRef>
              <c:f>'Indicador 10'!$E$14</c:f>
              <c:strCache>
                <c:ptCount val="1"/>
                <c:pt idx="0">
                  <c:v>Especialidad</c:v>
                </c:pt>
              </c:strCache>
            </c:strRef>
          </c:tx>
          <c:spPr>
            <a:solidFill>
              <a:schemeClr val="accent3"/>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10'!$G$14:$M$14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109-0F41-A5E4-EF21C6A9D340}"/>
            </c:ext>
          </c:extLst>
        </c:ser>
        <c:ser>
          <c:idx val="3"/>
          <c:order val="3"/>
          <c:tx>
            <c:strRef>
              <c:f>'Indicador 10'!$E$15</c:f>
              <c:strCache>
                <c:ptCount val="1"/>
                <c:pt idx="0">
                  <c:v>Maestría</c:v>
                </c:pt>
              </c:strCache>
            </c:strRef>
          </c:tx>
          <c:spPr>
            <a:solidFill>
              <a:schemeClr val="accent4"/>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10'!$G$15:$M$15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B109-0F41-A5E4-EF21C6A9D340}"/>
            </c:ext>
          </c:extLst>
        </c:ser>
        <c:ser>
          <c:idx val="4"/>
          <c:order val="4"/>
          <c:tx>
            <c:strRef>
              <c:f>'Indicador 10'!$E$16</c:f>
              <c:strCache>
                <c:ptCount val="1"/>
                <c:pt idx="0">
                  <c:v>Doctorado</c:v>
                </c:pt>
              </c:strCache>
            </c:strRef>
          </c:tx>
          <c:spPr>
            <a:solidFill>
              <a:schemeClr val="accent5"/>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10'!$G$16:$M$16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Ind10'!$G$11:$M$11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Ind10'!$G$13:$M$13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1D7B-FA42-8A30-3092AB5F3B01}"/>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Ind10'!$G$14:$M$14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EBE6-8848-91A6-04957E59B66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Ind10'!$G$15:$M$15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EF1A-6F46-B10D-F6BF942CAAE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Ind10'!$G$16:$M$16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471C-4846-A0C0-362D6C01521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Ind10'!$G$12:$M$12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525E-0042-8801-1279B461A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Ind10'!$E$12</c:f>
              <c:strCache>
                <c:ptCount val="1"/>
                <c:pt idx="0">
                  <c:v>TSU</c:v>
                </c:pt>
              </c:strCache>
            </c:strRef>
          </c:tx>
          <c:spPr>
            <a:solidFill>
              <a:schemeClr val="accent1"/>
            </a:solidFill>
            <a:ln>
              <a:noFill/>
            </a:ln>
            <a:effectLst/>
          </c:spPr>
          <c:invertIfNegative val="0"/>
          <c:dLbls>
            <c:delete val="1"/>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Ind10'!$G$12:$M$12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3A9C-D848-9A91-CBEB6C3C8CB3}"/>
            </c:ext>
          </c:extLst>
        </c:ser>
        <c:ser>
          <c:idx val="1"/>
          <c:order val="1"/>
          <c:tx>
            <c:strRef>
              <c:f>'EJEMPLO Ind10'!$E$13</c:f>
              <c:strCache>
                <c:ptCount val="1"/>
                <c:pt idx="0">
                  <c:v>Licenciatura</c:v>
                </c:pt>
              </c:strCache>
            </c:strRef>
          </c:tx>
          <c:spPr>
            <a:solidFill>
              <a:schemeClr val="accent2"/>
            </a:solidFill>
            <a:ln>
              <a:noFill/>
            </a:ln>
            <a:effectLst/>
          </c:spPr>
          <c:invertIfNegative val="0"/>
          <c:dLbls>
            <c:delete val="1"/>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Ind10'!$G$13:$M$13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3A9C-D848-9A91-CBEB6C3C8CB3}"/>
            </c:ext>
          </c:extLst>
        </c:ser>
        <c:ser>
          <c:idx val="2"/>
          <c:order val="2"/>
          <c:tx>
            <c:strRef>
              <c:f>'EJEMPLO Ind10'!$E$14</c:f>
              <c:strCache>
                <c:ptCount val="1"/>
                <c:pt idx="0">
                  <c:v>Especialidad</c:v>
                </c:pt>
              </c:strCache>
            </c:strRef>
          </c:tx>
          <c:spPr>
            <a:solidFill>
              <a:schemeClr val="accent3"/>
            </a:solidFill>
            <a:ln>
              <a:noFill/>
            </a:ln>
            <a:effectLst/>
          </c:spPr>
          <c:invertIfNegative val="0"/>
          <c:dLbls>
            <c:delete val="1"/>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Ind10'!$G$14:$M$14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3A9C-D848-9A91-CBEB6C3C8CB3}"/>
            </c:ext>
          </c:extLst>
        </c:ser>
        <c:ser>
          <c:idx val="3"/>
          <c:order val="3"/>
          <c:tx>
            <c:strRef>
              <c:f>'EJEMPLO Ind10'!$E$15</c:f>
              <c:strCache>
                <c:ptCount val="1"/>
                <c:pt idx="0">
                  <c:v>Maestría</c:v>
                </c:pt>
              </c:strCache>
            </c:strRef>
          </c:tx>
          <c:spPr>
            <a:solidFill>
              <a:schemeClr val="accent4"/>
            </a:solidFill>
            <a:ln>
              <a:noFill/>
            </a:ln>
            <a:effectLst/>
          </c:spPr>
          <c:invertIfNegative val="0"/>
          <c:dLbls>
            <c:delete val="1"/>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Ind10'!$G$15:$M$15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3A9C-D848-9A91-CBEB6C3C8CB3}"/>
            </c:ext>
          </c:extLst>
        </c:ser>
        <c:ser>
          <c:idx val="4"/>
          <c:order val="4"/>
          <c:tx>
            <c:strRef>
              <c:f>'EJEMPLO Ind10'!$E$16</c:f>
              <c:strCache>
                <c:ptCount val="1"/>
                <c:pt idx="0">
                  <c:v>Doctorado</c:v>
                </c:pt>
              </c:strCache>
            </c:strRef>
          </c:tx>
          <c:spPr>
            <a:solidFill>
              <a:schemeClr val="accent5"/>
            </a:solidFill>
            <a:ln>
              <a:noFill/>
            </a:ln>
            <a:effectLst/>
          </c:spPr>
          <c:invertIfNegative val="0"/>
          <c:dLbls>
            <c:delete val="1"/>
          </c:dLbls>
          <c:cat>
            <c:strRef>
              <c:f>'EJEMPLO Ind10'!$G$3:$M$3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Ind10'!$G$16:$M$16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3A9C-D848-9A91-CBEB6C3C8CB3}"/>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11'!$E$13</c:f>
              <c:strCache>
                <c:ptCount val="1"/>
                <c:pt idx="0">
                  <c:v>TSU</c:v>
                </c:pt>
              </c:strCache>
            </c:strRef>
          </c:tx>
          <c:spPr>
            <a:solidFill>
              <a:schemeClr val="accent1"/>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56ED-E144-91FE-8EE3BA518A49}"/>
            </c:ext>
          </c:extLst>
        </c:ser>
        <c:ser>
          <c:idx val="1"/>
          <c:order val="1"/>
          <c:tx>
            <c:strRef>
              <c:f>'Indicador 11'!$E$14</c:f>
              <c:strCache>
                <c:ptCount val="1"/>
                <c:pt idx="0">
                  <c:v>Licenciatura</c:v>
                </c:pt>
              </c:strCache>
            </c:strRef>
          </c:tx>
          <c:spPr>
            <a:solidFill>
              <a:schemeClr val="accent2"/>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1-56ED-E144-91FE-8EE3BA518A49}"/>
            </c:ext>
          </c:extLst>
        </c:ser>
        <c:ser>
          <c:idx val="2"/>
          <c:order val="2"/>
          <c:tx>
            <c:strRef>
              <c:f>'Indicador 11'!$E$15</c:f>
              <c:strCache>
                <c:ptCount val="1"/>
                <c:pt idx="0">
                  <c:v>Especialidad</c:v>
                </c:pt>
              </c:strCache>
            </c:strRef>
          </c:tx>
          <c:spPr>
            <a:solidFill>
              <a:schemeClr val="accent3"/>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56ED-E144-91FE-8EE3BA518A49}"/>
            </c:ext>
          </c:extLst>
        </c:ser>
        <c:ser>
          <c:idx val="3"/>
          <c:order val="3"/>
          <c:tx>
            <c:strRef>
              <c:f>'Indicador 11'!$E$16</c:f>
              <c:strCache>
                <c:ptCount val="1"/>
                <c:pt idx="0">
                  <c:v>Maestría</c:v>
                </c:pt>
              </c:strCache>
            </c:strRef>
          </c:tx>
          <c:spPr>
            <a:solidFill>
              <a:schemeClr val="accent4"/>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56ED-E144-91FE-8EE3BA518A49}"/>
            </c:ext>
          </c:extLst>
        </c:ser>
        <c:ser>
          <c:idx val="4"/>
          <c:order val="4"/>
          <c:tx>
            <c:strRef>
              <c:f>'Indicador 11'!$E$17</c:f>
              <c:strCache>
                <c:ptCount val="1"/>
                <c:pt idx="0">
                  <c:v>Doctorado</c:v>
                </c:pt>
              </c:strCache>
            </c:strRef>
          </c:tx>
          <c:spPr>
            <a:solidFill>
              <a:schemeClr val="accent5"/>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Ind1'!$E$13</c:f>
              <c:strCache>
                <c:ptCount val="1"/>
                <c:pt idx="0">
                  <c:v>TSU</c:v>
                </c:pt>
              </c:strCache>
            </c:strRef>
          </c:tx>
          <c:spPr>
            <a:solidFill>
              <a:schemeClr val="accent1"/>
            </a:solidFill>
            <a:ln>
              <a:noFill/>
            </a:ln>
            <a:effectLst/>
          </c:spPr>
          <c:invertIfNegative val="0"/>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Ind1'!$G$13:$M$13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B99E-7344-8897-C9F6B8FE6DE0}"/>
            </c:ext>
          </c:extLst>
        </c:ser>
        <c:ser>
          <c:idx val="1"/>
          <c:order val="1"/>
          <c:tx>
            <c:strRef>
              <c:f>'EJEMPLO Ind1'!$E$14</c:f>
              <c:strCache>
                <c:ptCount val="1"/>
                <c:pt idx="0">
                  <c:v>Licenciatura</c:v>
                </c:pt>
              </c:strCache>
            </c:strRef>
          </c:tx>
          <c:spPr>
            <a:solidFill>
              <a:schemeClr val="accent2"/>
            </a:solidFill>
            <a:ln>
              <a:noFill/>
            </a:ln>
            <a:effectLst/>
          </c:spPr>
          <c:invertIfNegative val="0"/>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Ind1'!$G$14:$M$14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1-B99E-7344-8897-C9F6B8FE6DE0}"/>
            </c:ext>
          </c:extLst>
        </c:ser>
        <c:ser>
          <c:idx val="2"/>
          <c:order val="2"/>
          <c:tx>
            <c:strRef>
              <c:f>'EJEMPLO Ind1'!$E$15</c:f>
              <c:strCache>
                <c:ptCount val="1"/>
                <c:pt idx="0">
                  <c:v>Especialidad</c:v>
                </c:pt>
              </c:strCache>
            </c:strRef>
          </c:tx>
          <c:spPr>
            <a:solidFill>
              <a:schemeClr val="accent3"/>
            </a:solidFill>
            <a:ln>
              <a:noFill/>
            </a:ln>
            <a:effectLst/>
          </c:spPr>
          <c:invertIfNegative val="0"/>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Ind1'!$G$15:$M$15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2-B99E-7344-8897-C9F6B8FE6DE0}"/>
            </c:ext>
          </c:extLst>
        </c:ser>
        <c:ser>
          <c:idx val="3"/>
          <c:order val="3"/>
          <c:tx>
            <c:strRef>
              <c:f>'EJEMPLO Ind1'!$E$16</c:f>
              <c:strCache>
                <c:ptCount val="1"/>
                <c:pt idx="0">
                  <c:v>Maestría</c:v>
                </c:pt>
              </c:strCache>
            </c:strRef>
          </c:tx>
          <c:spPr>
            <a:solidFill>
              <a:schemeClr val="accent4"/>
            </a:solidFill>
            <a:ln>
              <a:noFill/>
            </a:ln>
            <a:effectLst/>
          </c:spPr>
          <c:invertIfNegative val="0"/>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Ind1'!$G$16:$M$16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3-B99E-7344-8897-C9F6B8FE6DE0}"/>
            </c:ext>
          </c:extLst>
        </c:ser>
        <c:ser>
          <c:idx val="4"/>
          <c:order val="4"/>
          <c:tx>
            <c:strRef>
              <c:f>'EJEMPLO Ind1'!$E$17</c:f>
              <c:strCache>
                <c:ptCount val="1"/>
                <c:pt idx="0">
                  <c:v>Doctorado</c:v>
                </c:pt>
              </c:strCache>
            </c:strRef>
          </c:tx>
          <c:spPr>
            <a:solidFill>
              <a:schemeClr val="accent5"/>
            </a:solidFill>
            <a:ln>
              <a:noFill/>
            </a:ln>
            <a:effectLst/>
          </c:spPr>
          <c:invertIfNegative val="0"/>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Ind1'!$G$17:$M$17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4-B99E-7344-8897-C9F6B8FE6DE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11'!$G$13:$M$13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Ind11'!$E$13</c:f>
              <c:strCache>
                <c:ptCount val="1"/>
                <c:pt idx="0">
                  <c:v>TSU</c:v>
                </c:pt>
              </c:strCache>
            </c:strRef>
          </c:tx>
          <c:spPr>
            <a:solidFill>
              <a:schemeClr val="accent1"/>
            </a:solidFill>
            <a:ln>
              <a:noFill/>
            </a:ln>
            <a:effectLst/>
          </c:spPr>
          <c:invertIfNegative val="0"/>
          <c:dLbls>
            <c:delete val="1"/>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Ind11'!$G$14:$M$14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7D2B-C548-8A7D-E4E29957CEEF}"/>
            </c:ext>
          </c:extLst>
        </c:ser>
        <c:ser>
          <c:idx val="1"/>
          <c:order val="1"/>
          <c:tx>
            <c:strRef>
              <c:f>'EJEMPLO Ind11'!$E$14</c:f>
              <c:strCache>
                <c:ptCount val="1"/>
                <c:pt idx="0">
                  <c:v>Licenciatura</c:v>
                </c:pt>
              </c:strCache>
            </c:strRef>
          </c:tx>
          <c:spPr>
            <a:solidFill>
              <a:schemeClr val="accent2"/>
            </a:solidFill>
            <a:ln>
              <a:noFill/>
            </a:ln>
            <a:effectLst/>
          </c:spPr>
          <c:invertIfNegative val="0"/>
          <c:dLbls>
            <c:delete val="1"/>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Ind11'!$G$14:$M$14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1-7D2B-C548-8A7D-E4E29957CEEF}"/>
            </c:ext>
          </c:extLst>
        </c:ser>
        <c:ser>
          <c:idx val="2"/>
          <c:order val="2"/>
          <c:tx>
            <c:strRef>
              <c:f>'EJEMPLO Ind11'!$E$15</c:f>
              <c:strCache>
                <c:ptCount val="1"/>
                <c:pt idx="0">
                  <c:v>Especialidad</c:v>
                </c:pt>
              </c:strCache>
            </c:strRef>
          </c:tx>
          <c:spPr>
            <a:solidFill>
              <a:schemeClr val="accent3"/>
            </a:solidFill>
            <a:ln>
              <a:noFill/>
            </a:ln>
            <a:effectLst/>
          </c:spPr>
          <c:invertIfNegative val="0"/>
          <c:dLbls>
            <c:delete val="1"/>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Ind11'!$G$15:$M$15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2-7D2B-C548-8A7D-E4E29957CEEF}"/>
            </c:ext>
          </c:extLst>
        </c:ser>
        <c:ser>
          <c:idx val="3"/>
          <c:order val="3"/>
          <c:tx>
            <c:strRef>
              <c:f>'EJEMPLO Ind11'!$E$16</c:f>
              <c:strCache>
                <c:ptCount val="1"/>
                <c:pt idx="0">
                  <c:v>Maestría</c:v>
                </c:pt>
              </c:strCache>
            </c:strRef>
          </c:tx>
          <c:spPr>
            <a:solidFill>
              <a:schemeClr val="accent4"/>
            </a:solidFill>
            <a:ln>
              <a:noFill/>
            </a:ln>
            <a:effectLst/>
          </c:spPr>
          <c:invertIfNegative val="0"/>
          <c:dLbls>
            <c:delete val="1"/>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Ind11'!$G$16:$M$16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3-7D2B-C548-8A7D-E4E29957CEEF}"/>
            </c:ext>
          </c:extLst>
        </c:ser>
        <c:ser>
          <c:idx val="4"/>
          <c:order val="4"/>
          <c:tx>
            <c:strRef>
              <c:f>'EJEMPLO Ind11'!$E$17</c:f>
              <c:strCache>
                <c:ptCount val="1"/>
                <c:pt idx="0">
                  <c:v>Doctorado</c:v>
                </c:pt>
              </c:strCache>
            </c:strRef>
          </c:tx>
          <c:spPr>
            <a:solidFill>
              <a:schemeClr val="accent5"/>
            </a:solidFill>
            <a:ln>
              <a:noFill/>
            </a:ln>
            <a:effectLst/>
          </c:spPr>
          <c:invertIfNegative val="0"/>
          <c:dLbls>
            <c:delete val="1"/>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Ind11'!$G$17:$M$17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4-7D2B-C548-8A7D-E4E29957CEEF}"/>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Ind11'!$G$14:$M$14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4C24-BE48-957E-77F248211BA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Ind11'!$G$15:$M$15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0-9BBC-9F42-AEFC-73E30F1E4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Ind11'!$G$16:$M$16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0-A3A9-004A-999F-52136F7B50B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Ind11'!$G$17:$M$17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0-414B-1944-AC6F-125ED74094A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Ind11'!$G$13:$M$13</c:f>
              <c:numCache>
                <c:formatCode>0.0%</c:formatCode>
                <c:ptCount val="7"/>
                <c:pt idx="0">
                  <c:v>0.4375</c:v>
                </c:pt>
                <c:pt idx="1">
                  <c:v>0.15625</c:v>
                </c:pt>
                <c:pt idx="2">
                  <c:v>6.25E-2</c:v>
                </c:pt>
                <c:pt idx="3">
                  <c:v>0.5</c:v>
                </c:pt>
                <c:pt idx="4">
                  <c:v>0.5625</c:v>
                </c:pt>
                <c:pt idx="5">
                  <c:v>0.21875</c:v>
                </c:pt>
                <c:pt idx="6">
                  <c:v>0.34375</c:v>
                </c:pt>
              </c:numCache>
            </c:numRef>
          </c:val>
          <c:extLst>
            <c:ext xmlns:c16="http://schemas.microsoft.com/office/drawing/2014/chart" uri="{C3380CC4-5D6E-409C-BE32-E72D297353CC}">
              <c16:uniqueId val="{00000000-E8EE-0948-8A64-7FF4F2FA1BCD}"/>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12'!$E$13</c:f>
              <c:strCache>
                <c:ptCount val="1"/>
                <c:pt idx="0">
                  <c:v>TSU</c:v>
                </c:pt>
              </c:strCache>
            </c:strRef>
          </c:tx>
          <c:spPr>
            <a:solidFill>
              <a:schemeClr val="accent1"/>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122-9F4A-BCDB-56853231820E}"/>
            </c:ext>
          </c:extLst>
        </c:ser>
        <c:ser>
          <c:idx val="1"/>
          <c:order val="1"/>
          <c:tx>
            <c:strRef>
              <c:f>'Indicador 12'!$E$14</c:f>
              <c:strCache>
                <c:ptCount val="1"/>
                <c:pt idx="0">
                  <c:v>Licenciatura</c:v>
                </c:pt>
              </c:strCache>
            </c:strRef>
          </c:tx>
          <c:spPr>
            <a:solidFill>
              <a:schemeClr val="accent2"/>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12'!$G$14:$M$14</c:f>
              <c:numCache>
                <c:formatCode>0.0%</c:formatCode>
                <c:ptCount val="7"/>
                <c:pt idx="0">
                  <c:v>9.9843103694194834E-4</c:v>
                </c:pt>
                <c:pt idx="1">
                  <c:v>2.7100271002710027E-3</c:v>
                </c:pt>
                <c:pt idx="2">
                  <c:v>0</c:v>
                </c:pt>
                <c:pt idx="3">
                  <c:v>3.5658251319355297E-3</c:v>
                </c:pt>
                <c:pt idx="4">
                  <c:v>2.282128084438739E-3</c:v>
                </c:pt>
                <c:pt idx="5">
                  <c:v>0</c:v>
                </c:pt>
                <c:pt idx="6">
                  <c:v>0</c:v>
                </c:pt>
              </c:numCache>
            </c:numRef>
          </c:val>
          <c:extLst>
            <c:ext xmlns:c16="http://schemas.microsoft.com/office/drawing/2014/chart" uri="{C3380CC4-5D6E-409C-BE32-E72D297353CC}">
              <c16:uniqueId val="{00000001-4122-9F4A-BCDB-56853231820E}"/>
            </c:ext>
          </c:extLst>
        </c:ser>
        <c:ser>
          <c:idx val="2"/>
          <c:order val="2"/>
          <c:tx>
            <c:strRef>
              <c:f>'Indicador 12'!$E$15</c:f>
              <c:strCache>
                <c:ptCount val="1"/>
                <c:pt idx="0">
                  <c:v>Especialidad</c:v>
                </c:pt>
              </c:strCache>
            </c:strRef>
          </c:tx>
          <c:spPr>
            <a:solidFill>
              <a:schemeClr val="accent3"/>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12'!$G$15:$M$15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122-9F4A-BCDB-56853231820E}"/>
            </c:ext>
          </c:extLst>
        </c:ser>
        <c:ser>
          <c:idx val="3"/>
          <c:order val="3"/>
          <c:tx>
            <c:strRef>
              <c:f>'Indicador 12'!$E$16</c:f>
              <c:strCache>
                <c:ptCount val="1"/>
                <c:pt idx="0">
                  <c:v>Maestría</c:v>
                </c:pt>
              </c:strCache>
            </c:strRef>
          </c:tx>
          <c:spPr>
            <a:solidFill>
              <a:schemeClr val="accent4"/>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12'!$G$16:$M$16</c:f>
              <c:numCache>
                <c:formatCode>0.0%</c:formatCode>
                <c:ptCount val="7"/>
                <c:pt idx="0">
                  <c:v>6.5217391304347824E-2</c:v>
                </c:pt>
                <c:pt idx="1">
                  <c:v>0</c:v>
                </c:pt>
                <c:pt idx="2">
                  <c:v>0</c:v>
                </c:pt>
                <c:pt idx="3">
                  <c:v>0.10869565217391304</c:v>
                </c:pt>
                <c:pt idx="4">
                  <c:v>0</c:v>
                </c:pt>
                <c:pt idx="5">
                  <c:v>0</c:v>
                </c:pt>
                <c:pt idx="6">
                  <c:v>0</c:v>
                </c:pt>
              </c:numCache>
            </c:numRef>
          </c:val>
          <c:extLst>
            <c:ext xmlns:c16="http://schemas.microsoft.com/office/drawing/2014/chart" uri="{C3380CC4-5D6E-409C-BE32-E72D297353CC}">
              <c16:uniqueId val="{00000003-4122-9F4A-BCDB-56853231820E}"/>
            </c:ext>
          </c:extLst>
        </c:ser>
        <c:ser>
          <c:idx val="4"/>
          <c:order val="4"/>
          <c:tx>
            <c:strRef>
              <c:f>'Indicador 12'!$E$17</c:f>
              <c:strCache>
                <c:ptCount val="1"/>
                <c:pt idx="0">
                  <c:v>Doctorado</c:v>
                </c:pt>
              </c:strCache>
            </c:strRef>
          </c:tx>
          <c:spPr>
            <a:solidFill>
              <a:schemeClr val="accent5"/>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12'!$G$17:$M$17</c:f>
              <c:numCache>
                <c:formatCode>0.0%</c:formatCode>
                <c:ptCount val="7"/>
                <c:pt idx="0">
                  <c:v>0</c:v>
                </c:pt>
                <c:pt idx="1">
                  <c:v>0</c:v>
                </c:pt>
                <c:pt idx="2">
                  <c:v>0</c:v>
                </c:pt>
                <c:pt idx="3">
                  <c:v>0.33333333333333331</c:v>
                </c:pt>
                <c:pt idx="4">
                  <c:v>0</c:v>
                </c:pt>
                <c:pt idx="5">
                  <c:v>0</c:v>
                </c:pt>
                <c:pt idx="6">
                  <c:v>0</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12'!$G$14:$M$14</c:f>
              <c:numCache>
                <c:formatCode>0.0%</c:formatCode>
                <c:ptCount val="7"/>
                <c:pt idx="0">
                  <c:v>9.9843103694194834E-4</c:v>
                </c:pt>
                <c:pt idx="1">
                  <c:v>2.7100271002710027E-3</c:v>
                </c:pt>
                <c:pt idx="2">
                  <c:v>0</c:v>
                </c:pt>
                <c:pt idx="3">
                  <c:v>3.5658251319355297E-3</c:v>
                </c:pt>
                <c:pt idx="4">
                  <c:v>2.282128084438739E-3</c:v>
                </c:pt>
                <c:pt idx="5">
                  <c:v>0</c:v>
                </c:pt>
                <c:pt idx="6">
                  <c:v>0</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12'!$G$15:$M$15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12'!$G$16:$M$16</c:f>
              <c:numCache>
                <c:formatCode>0.0%</c:formatCode>
                <c:ptCount val="7"/>
                <c:pt idx="0">
                  <c:v>6.5217391304347824E-2</c:v>
                </c:pt>
                <c:pt idx="1">
                  <c:v>0</c:v>
                </c:pt>
                <c:pt idx="2">
                  <c:v>0</c:v>
                </c:pt>
                <c:pt idx="3">
                  <c:v>0.10869565217391304</c:v>
                </c:pt>
                <c:pt idx="4">
                  <c:v>0</c:v>
                </c:pt>
                <c:pt idx="5">
                  <c:v>0</c:v>
                </c:pt>
                <c:pt idx="6">
                  <c:v>0</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12'!$G$17:$M$17</c:f>
              <c:numCache>
                <c:formatCode>0.0%</c:formatCode>
                <c:ptCount val="7"/>
                <c:pt idx="0">
                  <c:v>0</c:v>
                </c:pt>
                <c:pt idx="1">
                  <c:v>0</c:v>
                </c:pt>
                <c:pt idx="2">
                  <c:v>0</c:v>
                </c:pt>
                <c:pt idx="3">
                  <c:v>0.33333333333333331</c:v>
                </c:pt>
                <c:pt idx="4">
                  <c:v>0</c:v>
                </c:pt>
                <c:pt idx="5">
                  <c:v>0</c:v>
                </c:pt>
                <c:pt idx="6">
                  <c:v>0</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Ind12'!$E$13</c:f>
              <c:strCache>
                <c:ptCount val="1"/>
                <c:pt idx="0">
                  <c:v>TSU</c:v>
                </c:pt>
              </c:strCache>
            </c:strRef>
          </c:tx>
          <c:spPr>
            <a:solidFill>
              <a:schemeClr val="accent1"/>
            </a:solidFill>
            <a:ln>
              <a:noFill/>
            </a:ln>
            <a:effectLst/>
          </c:spPr>
          <c:invertIfNegative val="0"/>
          <c:dLbls>
            <c:delete val="1"/>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Ind12'!$G$13:$M$13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D82B-3649-92B3-84B92BE30805}"/>
            </c:ext>
          </c:extLst>
        </c:ser>
        <c:ser>
          <c:idx val="1"/>
          <c:order val="1"/>
          <c:tx>
            <c:strRef>
              <c:f>'EJEMPLO Ind12'!$E$14</c:f>
              <c:strCache>
                <c:ptCount val="1"/>
                <c:pt idx="0">
                  <c:v>Licenciatura</c:v>
                </c:pt>
              </c:strCache>
            </c:strRef>
          </c:tx>
          <c:spPr>
            <a:solidFill>
              <a:schemeClr val="accent2"/>
            </a:solidFill>
            <a:ln>
              <a:noFill/>
            </a:ln>
            <a:effectLst/>
          </c:spPr>
          <c:invertIfNegative val="0"/>
          <c:dLbls>
            <c:delete val="1"/>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Ind12'!$G$14:$M$14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1-D82B-3649-92B3-84B92BE30805}"/>
            </c:ext>
          </c:extLst>
        </c:ser>
        <c:ser>
          <c:idx val="2"/>
          <c:order val="2"/>
          <c:tx>
            <c:strRef>
              <c:f>'EJEMPLO Ind12'!$E$15</c:f>
              <c:strCache>
                <c:ptCount val="1"/>
                <c:pt idx="0">
                  <c:v>Especialidad</c:v>
                </c:pt>
              </c:strCache>
            </c:strRef>
          </c:tx>
          <c:spPr>
            <a:solidFill>
              <a:schemeClr val="accent3"/>
            </a:solidFill>
            <a:ln>
              <a:noFill/>
            </a:ln>
            <a:effectLst/>
          </c:spPr>
          <c:invertIfNegative val="0"/>
          <c:dLbls>
            <c:delete val="1"/>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Ind12'!$G$15:$M$15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2-D82B-3649-92B3-84B92BE30805}"/>
            </c:ext>
          </c:extLst>
        </c:ser>
        <c:ser>
          <c:idx val="3"/>
          <c:order val="3"/>
          <c:tx>
            <c:strRef>
              <c:f>'EJEMPLO Ind12'!$E$16</c:f>
              <c:strCache>
                <c:ptCount val="1"/>
                <c:pt idx="0">
                  <c:v>Maestría</c:v>
                </c:pt>
              </c:strCache>
            </c:strRef>
          </c:tx>
          <c:spPr>
            <a:solidFill>
              <a:schemeClr val="accent4"/>
            </a:solidFill>
            <a:ln>
              <a:noFill/>
            </a:ln>
            <a:effectLst/>
          </c:spPr>
          <c:invertIfNegative val="0"/>
          <c:dLbls>
            <c:delete val="1"/>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Ind12'!$G$16:$M$16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3-D82B-3649-92B3-84B92BE30805}"/>
            </c:ext>
          </c:extLst>
        </c:ser>
        <c:ser>
          <c:idx val="4"/>
          <c:order val="4"/>
          <c:tx>
            <c:strRef>
              <c:f>'EJEMPLO Ind12'!$E$17</c:f>
              <c:strCache>
                <c:ptCount val="1"/>
                <c:pt idx="0">
                  <c:v>Doctorado</c:v>
                </c:pt>
              </c:strCache>
            </c:strRef>
          </c:tx>
          <c:spPr>
            <a:solidFill>
              <a:schemeClr val="accent5"/>
            </a:solidFill>
            <a:ln>
              <a:noFill/>
            </a:ln>
            <a:effectLst/>
          </c:spPr>
          <c:invertIfNegative val="0"/>
          <c:dLbls>
            <c:delete val="1"/>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Ind12'!$G$17:$M$17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D82B-3649-92B3-84B92BE30805}"/>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Ind12'!$G$14:$M$14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0-7EA5-3C4D-89A8-62301F276E4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Ind12'!$G$15:$M$15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0-6CBE-2941-B9C3-D4DC710D159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2'!$G$14:$M$14</c:f>
              <c:numCache>
                <c:formatCode>0%</c:formatCode>
                <c:ptCount val="7"/>
                <c:pt idx="0">
                  <c:v>0.17241379310344829</c:v>
                </c:pt>
                <c:pt idx="1">
                  <c:v>0.17241379310344829</c:v>
                </c:pt>
                <c:pt idx="2">
                  <c:v>0.17241379310344829</c:v>
                </c:pt>
                <c:pt idx="3">
                  <c:v>0.17241379310344829</c:v>
                </c:pt>
                <c:pt idx="4">
                  <c:v>0.17241379310344829</c:v>
                </c:pt>
                <c:pt idx="5">
                  <c:v>0.17241379310344829</c:v>
                </c:pt>
                <c:pt idx="6">
                  <c:v>0.17241379310344829</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Ind12'!$G$16:$M$16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0-8D06-E840-9597-E5A685AA908B}"/>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Ind12'!$G$17:$M$17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2C5D-8F41-A3DC-23C4C01FD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Ind12'!$G$13:$M$13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7EE9-344D-AA5E-877568FD6B1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13'!$E$9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13'!$G$9:$M$9</c:f>
              <c:numCache>
                <c:formatCode>0.0%</c:formatCode>
                <c:ptCount val="7"/>
                <c:pt idx="0">
                  <c:v>0.12820512820512819</c:v>
                </c:pt>
                <c:pt idx="1">
                  <c:v>0.25641025641025639</c:v>
                </c:pt>
                <c:pt idx="2">
                  <c:v>0</c:v>
                </c:pt>
                <c:pt idx="3">
                  <c:v>0.38461538461538464</c:v>
                </c:pt>
                <c:pt idx="4">
                  <c:v>0</c:v>
                </c:pt>
                <c:pt idx="5">
                  <c:v>0.17948717948717949</c:v>
                </c:pt>
                <c:pt idx="6">
                  <c:v>5.128205128205128E-2</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Ind13'!$E$9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Ind13'!$G$4:$M$4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Ind13'!$G$9:$M$9</c:f>
              <c:numCache>
                <c:formatCode>0.0%</c:formatCode>
                <c:ptCount val="7"/>
                <c:pt idx="0">
                  <c:v>0.51428571428571423</c:v>
                </c:pt>
                <c:pt idx="1">
                  <c:v>0.8</c:v>
                </c:pt>
                <c:pt idx="2">
                  <c:v>0.22857142857142856</c:v>
                </c:pt>
                <c:pt idx="3">
                  <c:v>0.31428571428571428</c:v>
                </c:pt>
                <c:pt idx="4">
                  <c:v>0.14285714285714285</c:v>
                </c:pt>
                <c:pt idx="5">
                  <c:v>0.65714285714285714</c:v>
                </c:pt>
                <c:pt idx="6">
                  <c:v>0.42857142857142855</c:v>
                </c:pt>
              </c:numCache>
            </c:numRef>
          </c:val>
          <c:extLst>
            <c:ext xmlns:c16="http://schemas.microsoft.com/office/drawing/2014/chart" uri="{C3380CC4-5D6E-409C-BE32-E72D297353CC}">
              <c16:uniqueId val="{00000000-5C01-3F40-8AFB-A08A2D932497}"/>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14'!$E$9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14'!$G$9:$M$9</c:f>
              <c:numCache>
                <c:formatCode>0.0%</c:formatCode>
                <c:ptCount val="7"/>
                <c:pt idx="0">
                  <c:v>0.12820512820512819</c:v>
                </c:pt>
                <c:pt idx="1">
                  <c:v>0.25641025641025639</c:v>
                </c:pt>
                <c:pt idx="2">
                  <c:v>0</c:v>
                </c:pt>
                <c:pt idx="3">
                  <c:v>0.38461538461538464</c:v>
                </c:pt>
                <c:pt idx="4">
                  <c:v>0</c:v>
                </c:pt>
                <c:pt idx="5">
                  <c:v>0.17948717948717949</c:v>
                </c:pt>
                <c:pt idx="6">
                  <c:v>5.128205128205128E-2</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Ind14'!$E$9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Ind14'!$G$9:$M$9</c:f>
              <c:numCache>
                <c:formatCode>0.0%</c:formatCode>
                <c:ptCount val="7"/>
                <c:pt idx="0">
                  <c:v>0.34285714285714286</c:v>
                </c:pt>
                <c:pt idx="1">
                  <c:v>0.8</c:v>
                </c:pt>
                <c:pt idx="2">
                  <c:v>0.11428571428571428</c:v>
                </c:pt>
                <c:pt idx="3">
                  <c:v>0.2</c:v>
                </c:pt>
                <c:pt idx="4">
                  <c:v>0.34285714285714286</c:v>
                </c:pt>
                <c:pt idx="5">
                  <c:v>0.45714285714285713</c:v>
                </c:pt>
                <c:pt idx="6">
                  <c:v>0.6</c:v>
                </c:pt>
              </c:numCache>
            </c:numRef>
          </c:val>
          <c:extLst>
            <c:ext xmlns:c16="http://schemas.microsoft.com/office/drawing/2014/chart" uri="{C3380CC4-5D6E-409C-BE32-E72D297353CC}">
              <c16:uniqueId val="{00000000-F686-9E43-B227-6D433A5EEABC}"/>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15'!$E$8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15'!$G$8:$M$8</c:f>
              <c:numCache>
                <c:formatCode>0.0%</c:formatCode>
                <c:ptCount val="7"/>
                <c:pt idx="0">
                  <c:v>3.6777583187390543E-2</c:v>
                </c:pt>
                <c:pt idx="1">
                  <c:v>9.6322241681260939E-2</c:v>
                </c:pt>
                <c:pt idx="2">
                  <c:v>0</c:v>
                </c:pt>
                <c:pt idx="3">
                  <c:v>0.15586690017513136</c:v>
                </c:pt>
                <c:pt idx="4">
                  <c:v>0</c:v>
                </c:pt>
                <c:pt idx="5">
                  <c:v>6.6549912434325745E-2</c:v>
                </c:pt>
                <c:pt idx="6">
                  <c:v>1.7513134851138354E-2</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Ind15'!$E$8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Ind15'!$G$3:$M$3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Ind15'!$G$8:$M$8</c:f>
              <c:numCache>
                <c:formatCode>0.0%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4384-2241-B40C-8BCEB5A1858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16'!$G$13:$M$13</c:f>
              <c:numCache>
                <c:formatCode>0%</c:formatCode>
                <c:ptCount val="7"/>
                <c:pt idx="0">
                  <c:v>9.9843103694194834E-4</c:v>
                </c:pt>
                <c:pt idx="1">
                  <c:v>2.7100271002710027E-3</c:v>
                </c:pt>
                <c:pt idx="2">
                  <c:v>0</c:v>
                </c:pt>
                <c:pt idx="3">
                  <c:v>3.5658251319355297E-3</c:v>
                </c:pt>
                <c:pt idx="4">
                  <c:v>2.282128084438739E-3</c:v>
                </c:pt>
                <c:pt idx="5">
                  <c:v>0</c:v>
                </c:pt>
                <c:pt idx="6">
                  <c:v>0</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16'!$G$12:$M$12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16'!$G$15:$M$15</c:f>
              <c:numCache>
                <c:formatCode>0%</c:formatCode>
                <c:ptCount val="7"/>
                <c:pt idx="0">
                  <c:v>6.5217391304347824E-2</c:v>
                </c:pt>
                <c:pt idx="1">
                  <c:v>0</c:v>
                </c:pt>
                <c:pt idx="2">
                  <c:v>0</c:v>
                </c:pt>
                <c:pt idx="3">
                  <c:v>0.10869565217391304</c:v>
                </c:pt>
                <c:pt idx="4">
                  <c:v>0</c:v>
                </c:pt>
                <c:pt idx="5">
                  <c:v>0</c:v>
                </c:pt>
                <c:pt idx="6">
                  <c:v>0</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16'!$G$16:$M$16</c:f>
              <c:numCache>
                <c:formatCode>0%</c:formatCode>
                <c:ptCount val="7"/>
                <c:pt idx="0">
                  <c:v>0</c:v>
                </c:pt>
                <c:pt idx="1">
                  <c:v>0</c:v>
                </c:pt>
                <c:pt idx="2">
                  <c:v>0</c:v>
                </c:pt>
                <c:pt idx="3">
                  <c:v>0.33333333333333331</c:v>
                </c:pt>
                <c:pt idx="4">
                  <c:v>0</c:v>
                </c:pt>
                <c:pt idx="5">
                  <c:v>0</c:v>
                </c:pt>
                <c:pt idx="6">
                  <c:v>0</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16'!$E$12</c:f>
              <c:strCache>
                <c:ptCount val="1"/>
                <c:pt idx="0">
                  <c:v>TSU</c:v>
                </c:pt>
              </c:strCache>
            </c:strRef>
          </c:tx>
          <c:spPr>
            <a:solidFill>
              <a:schemeClr val="accent1"/>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16'!$G$12:$M$12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0C-F245-9775-0EFAF70DEE76}"/>
            </c:ext>
          </c:extLst>
        </c:ser>
        <c:ser>
          <c:idx val="1"/>
          <c:order val="1"/>
          <c:tx>
            <c:strRef>
              <c:f>'Indicador 16'!$E$13</c:f>
              <c:strCache>
                <c:ptCount val="1"/>
                <c:pt idx="0">
                  <c:v>Licenciatura</c:v>
                </c:pt>
              </c:strCache>
            </c:strRef>
          </c:tx>
          <c:spPr>
            <a:solidFill>
              <a:schemeClr val="accent2"/>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16'!$G$13:$M$13</c:f>
              <c:numCache>
                <c:formatCode>0%</c:formatCode>
                <c:ptCount val="7"/>
                <c:pt idx="0">
                  <c:v>9.9843103694194834E-4</c:v>
                </c:pt>
                <c:pt idx="1">
                  <c:v>2.7100271002710027E-3</c:v>
                </c:pt>
                <c:pt idx="2">
                  <c:v>0</c:v>
                </c:pt>
                <c:pt idx="3">
                  <c:v>3.5658251319355297E-3</c:v>
                </c:pt>
                <c:pt idx="4">
                  <c:v>2.282128084438739E-3</c:v>
                </c:pt>
                <c:pt idx="5">
                  <c:v>0</c:v>
                </c:pt>
                <c:pt idx="6">
                  <c:v>0</c:v>
                </c:pt>
              </c:numCache>
            </c:numRef>
          </c:val>
          <c:extLst>
            <c:ext xmlns:c16="http://schemas.microsoft.com/office/drawing/2014/chart" uri="{C3380CC4-5D6E-409C-BE32-E72D297353CC}">
              <c16:uniqueId val="{00000001-750C-F245-9775-0EFAF70DEE76}"/>
            </c:ext>
          </c:extLst>
        </c:ser>
        <c:ser>
          <c:idx val="2"/>
          <c:order val="2"/>
          <c:tx>
            <c:strRef>
              <c:f>'Indicador 16'!$E$14</c:f>
              <c:strCache>
                <c:ptCount val="1"/>
                <c:pt idx="0">
                  <c:v>Especialidad</c:v>
                </c:pt>
              </c:strCache>
            </c:strRef>
          </c:tx>
          <c:spPr>
            <a:solidFill>
              <a:schemeClr val="accent3"/>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50C-F245-9775-0EFAF70DEE76}"/>
            </c:ext>
          </c:extLst>
        </c:ser>
        <c:ser>
          <c:idx val="3"/>
          <c:order val="3"/>
          <c:tx>
            <c:strRef>
              <c:f>'Indicador 16'!$E$15</c:f>
              <c:strCache>
                <c:ptCount val="1"/>
                <c:pt idx="0">
                  <c:v>Maestría</c:v>
                </c:pt>
              </c:strCache>
            </c:strRef>
          </c:tx>
          <c:spPr>
            <a:solidFill>
              <a:schemeClr val="accent4"/>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16'!$G$15:$M$15</c:f>
              <c:numCache>
                <c:formatCode>0%</c:formatCode>
                <c:ptCount val="7"/>
                <c:pt idx="0">
                  <c:v>6.5217391304347824E-2</c:v>
                </c:pt>
                <c:pt idx="1">
                  <c:v>0</c:v>
                </c:pt>
                <c:pt idx="2">
                  <c:v>0</c:v>
                </c:pt>
                <c:pt idx="3">
                  <c:v>0.10869565217391304</c:v>
                </c:pt>
                <c:pt idx="4">
                  <c:v>0</c:v>
                </c:pt>
                <c:pt idx="5">
                  <c:v>0</c:v>
                </c:pt>
                <c:pt idx="6">
                  <c:v>0</c:v>
                </c:pt>
              </c:numCache>
            </c:numRef>
          </c:val>
          <c:extLst>
            <c:ext xmlns:c16="http://schemas.microsoft.com/office/drawing/2014/chart" uri="{C3380CC4-5D6E-409C-BE32-E72D297353CC}">
              <c16:uniqueId val="{00000003-750C-F245-9775-0EFAF70DEE76}"/>
            </c:ext>
          </c:extLst>
        </c:ser>
        <c:ser>
          <c:idx val="4"/>
          <c:order val="4"/>
          <c:tx>
            <c:strRef>
              <c:f>'Indicador 16'!$E$16</c:f>
              <c:strCache>
                <c:ptCount val="1"/>
                <c:pt idx="0">
                  <c:v>Doctorado</c:v>
                </c:pt>
              </c:strCache>
            </c:strRef>
          </c:tx>
          <c:spPr>
            <a:solidFill>
              <a:schemeClr val="accent5"/>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16'!$G$16:$M$16</c:f>
              <c:numCache>
                <c:formatCode>0%</c:formatCode>
                <c:ptCount val="7"/>
                <c:pt idx="0">
                  <c:v>0</c:v>
                </c:pt>
                <c:pt idx="1">
                  <c:v>0</c:v>
                </c:pt>
                <c:pt idx="2">
                  <c:v>0</c:v>
                </c:pt>
                <c:pt idx="3">
                  <c:v>0.33333333333333331</c:v>
                </c:pt>
                <c:pt idx="4">
                  <c:v>0</c:v>
                </c:pt>
                <c:pt idx="5">
                  <c:v>0</c:v>
                </c:pt>
                <c:pt idx="6">
                  <c:v>0</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Ind16'!$G$13:$M$13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0-33CE-F645-AAC3-054391BF651B}"/>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Ind16'!$G$12:$M$12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4943-0048-8C03-84C9FBB1BEE1}"/>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Ind16'!$G$14:$M$14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0-75E0-D846-BE55-1310696CFA24}"/>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Ind16'!$G$15:$M$15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0-B86D-0A47-83AF-37F9856449A2}"/>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Ind16'!$G$16:$M$16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0-DAF4-8F42-A268-0F708AF881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Ind16'!$E$12</c:f>
              <c:strCache>
                <c:ptCount val="1"/>
                <c:pt idx="0">
                  <c:v>TSU</c:v>
                </c:pt>
              </c:strCache>
            </c:strRef>
          </c:tx>
          <c:spPr>
            <a:solidFill>
              <a:schemeClr val="accent1"/>
            </a:solidFill>
            <a:ln>
              <a:noFill/>
            </a:ln>
            <a:effectLst/>
          </c:spPr>
          <c:invertIfNegative val="0"/>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Ind16'!$G$12:$M$12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039C-F24F-92DB-9BEC5C63D69A}"/>
            </c:ext>
          </c:extLst>
        </c:ser>
        <c:ser>
          <c:idx val="1"/>
          <c:order val="1"/>
          <c:tx>
            <c:strRef>
              <c:f>'EJEMPLO Ind16'!$E$13</c:f>
              <c:strCache>
                <c:ptCount val="1"/>
                <c:pt idx="0">
                  <c:v>Licenciatura</c:v>
                </c:pt>
              </c:strCache>
            </c:strRef>
          </c:tx>
          <c:spPr>
            <a:solidFill>
              <a:schemeClr val="accent2"/>
            </a:solidFill>
            <a:ln>
              <a:noFill/>
            </a:ln>
            <a:effectLst/>
          </c:spPr>
          <c:invertIfNegative val="0"/>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Ind16'!$G$13:$M$13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1-039C-F24F-92DB-9BEC5C63D69A}"/>
            </c:ext>
          </c:extLst>
        </c:ser>
        <c:ser>
          <c:idx val="2"/>
          <c:order val="2"/>
          <c:tx>
            <c:strRef>
              <c:f>'EJEMPLO Ind16'!$E$14</c:f>
              <c:strCache>
                <c:ptCount val="1"/>
                <c:pt idx="0">
                  <c:v>Especialidad</c:v>
                </c:pt>
              </c:strCache>
            </c:strRef>
          </c:tx>
          <c:spPr>
            <a:solidFill>
              <a:schemeClr val="accent3"/>
            </a:solidFill>
            <a:ln>
              <a:noFill/>
            </a:ln>
            <a:effectLst/>
          </c:spPr>
          <c:invertIfNegative val="0"/>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Ind16'!$G$14:$M$14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2-039C-F24F-92DB-9BEC5C63D69A}"/>
            </c:ext>
          </c:extLst>
        </c:ser>
        <c:ser>
          <c:idx val="3"/>
          <c:order val="3"/>
          <c:tx>
            <c:strRef>
              <c:f>'EJEMPLO Ind16'!$E$15</c:f>
              <c:strCache>
                <c:ptCount val="1"/>
                <c:pt idx="0">
                  <c:v>Maestría</c:v>
                </c:pt>
              </c:strCache>
            </c:strRef>
          </c:tx>
          <c:spPr>
            <a:solidFill>
              <a:schemeClr val="accent4"/>
            </a:solidFill>
            <a:ln>
              <a:noFill/>
            </a:ln>
            <a:effectLst/>
          </c:spPr>
          <c:invertIfNegative val="0"/>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Ind16'!$G$15:$M$15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3-039C-F24F-92DB-9BEC5C63D69A}"/>
            </c:ext>
          </c:extLst>
        </c:ser>
        <c:ser>
          <c:idx val="4"/>
          <c:order val="4"/>
          <c:tx>
            <c:strRef>
              <c:f>'EJEMPLO Ind16'!$E$16</c:f>
              <c:strCache>
                <c:ptCount val="1"/>
                <c:pt idx="0">
                  <c:v>Doctorado</c:v>
                </c:pt>
              </c:strCache>
            </c:strRef>
          </c:tx>
          <c:spPr>
            <a:solidFill>
              <a:schemeClr val="accent5"/>
            </a:solidFill>
            <a:ln>
              <a:noFill/>
            </a:ln>
            <a:effectLst/>
          </c:spPr>
          <c:invertIfNegative val="0"/>
          <c:cat>
            <c:strRef>
              <c:f>'EJEMPLO Ind16'!$G$3:$M$3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Ind16'!$G$16:$M$16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4-039C-F24F-92DB-9BEC5C63D69A}"/>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17'!$G$11:$M$11</c:f>
              <c:numCache>
                <c:formatCode>0.0%</c:formatCode>
                <c:ptCount val="7"/>
                <c:pt idx="0">
                  <c:v>0.5714285714285714</c:v>
                </c:pt>
                <c:pt idx="1">
                  <c:v>0.42857142857142855</c:v>
                </c:pt>
                <c:pt idx="2">
                  <c:v>0</c:v>
                </c:pt>
                <c:pt idx="3">
                  <c:v>0</c:v>
                </c:pt>
                <c:pt idx="4">
                  <c:v>1</c:v>
                </c:pt>
                <c:pt idx="5">
                  <c:v>3.5714285714285712E-2</c:v>
                </c:pt>
                <c:pt idx="6">
                  <c:v>0.9642857142857143</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17'!$G$12:$M$12</c:f>
              <c:numCache>
                <c:formatCode>0%</c:formatCode>
                <c:ptCount val="7"/>
                <c:pt idx="0">
                  <c:v>0.35245901639344263</c:v>
                </c:pt>
                <c:pt idx="1">
                  <c:v>0.64754098360655743</c:v>
                </c:pt>
                <c:pt idx="2">
                  <c:v>0</c:v>
                </c:pt>
                <c:pt idx="3">
                  <c:v>3.2786885245901641E-2</c:v>
                </c:pt>
                <c:pt idx="4">
                  <c:v>0.96721311475409832</c:v>
                </c:pt>
                <c:pt idx="5">
                  <c:v>0</c:v>
                </c:pt>
                <c:pt idx="6">
                  <c:v>0</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17'!$E$11</c:f>
              <c:strCache>
                <c:ptCount val="1"/>
                <c:pt idx="0">
                  <c:v>Personal directivo</c:v>
                </c:pt>
              </c:strCache>
            </c:strRef>
          </c:tx>
          <c:spPr>
            <a:solidFill>
              <a:schemeClr val="accent1"/>
            </a:solidFill>
            <a:ln>
              <a:noFill/>
            </a:ln>
            <a:effectLst/>
          </c:spPr>
          <c:invertIfNegative val="0"/>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17'!$G$11:$M$11</c:f>
              <c:numCache>
                <c:formatCode>0.0%</c:formatCode>
                <c:ptCount val="7"/>
                <c:pt idx="0">
                  <c:v>0.5714285714285714</c:v>
                </c:pt>
                <c:pt idx="1">
                  <c:v>0.42857142857142855</c:v>
                </c:pt>
                <c:pt idx="2">
                  <c:v>0</c:v>
                </c:pt>
                <c:pt idx="3">
                  <c:v>0</c:v>
                </c:pt>
                <c:pt idx="4">
                  <c:v>1</c:v>
                </c:pt>
                <c:pt idx="5">
                  <c:v>3.5714285714285712E-2</c:v>
                </c:pt>
                <c:pt idx="6">
                  <c:v>0.9642857142857143</c:v>
                </c:pt>
              </c:numCache>
            </c:numRef>
          </c:val>
          <c:extLst>
            <c:ext xmlns:c16="http://schemas.microsoft.com/office/drawing/2014/chart" uri="{C3380CC4-5D6E-409C-BE32-E72D297353CC}">
              <c16:uniqueId val="{00000000-27DE-0843-9EBD-58A8E965A9AF}"/>
            </c:ext>
          </c:extLst>
        </c:ser>
        <c:ser>
          <c:idx val="1"/>
          <c:order val="1"/>
          <c:tx>
            <c:strRef>
              <c:f>'Indicador 17'!$E$12</c:f>
              <c:strCache>
                <c:ptCount val="1"/>
                <c:pt idx="0">
                  <c:v>Personal administrativo</c:v>
                </c:pt>
              </c:strCache>
            </c:strRef>
          </c:tx>
          <c:spPr>
            <a:solidFill>
              <a:schemeClr val="accent2"/>
            </a:solidFill>
            <a:ln>
              <a:noFill/>
            </a:ln>
            <a:effectLst/>
          </c:spPr>
          <c:invertIfNegative val="0"/>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17'!$G$12:$M$12</c:f>
              <c:numCache>
                <c:formatCode>0%</c:formatCode>
                <c:ptCount val="7"/>
                <c:pt idx="0">
                  <c:v>0.35245901639344263</c:v>
                </c:pt>
                <c:pt idx="1">
                  <c:v>0.64754098360655743</c:v>
                </c:pt>
                <c:pt idx="2">
                  <c:v>0</c:v>
                </c:pt>
                <c:pt idx="3">
                  <c:v>3.2786885245901641E-2</c:v>
                </c:pt>
                <c:pt idx="4">
                  <c:v>0.96721311475409832</c:v>
                </c:pt>
                <c:pt idx="5">
                  <c:v>0</c:v>
                </c:pt>
                <c:pt idx="6">
                  <c:v>0</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Ind17'!$E$11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Ind17'!$G$11:$M$11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5126-9945-9554-9C9AEEC834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Ind17'!$E$12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Ind17'!$G$12:$M$12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0-E2E0-AB42-8B54-3B2CDDEFBF8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Ind17'!$E$11</c:f>
              <c:strCache>
                <c:ptCount val="1"/>
                <c:pt idx="0">
                  <c:v>Personal directivo</c:v>
                </c:pt>
              </c:strCache>
            </c:strRef>
          </c:tx>
          <c:spPr>
            <a:solidFill>
              <a:schemeClr val="accent1"/>
            </a:solidFill>
            <a:ln>
              <a:noFill/>
            </a:ln>
            <a:effectLst/>
          </c:spPr>
          <c:invertIfNegative val="0"/>
          <c:cat>
            <c:multiLvlStrRef>
              <c:f>'EJEMPLO Ind17'!$G$9:$M$10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Ind17'!$G$11:$M$11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6FE2-9A4C-9DF7-3297343F96D5}"/>
            </c:ext>
          </c:extLst>
        </c:ser>
        <c:ser>
          <c:idx val="1"/>
          <c:order val="1"/>
          <c:tx>
            <c:strRef>
              <c:f>'EJEMPLO Ind17'!$E$12</c:f>
              <c:strCache>
                <c:ptCount val="1"/>
                <c:pt idx="0">
                  <c:v>Personal administrativo</c:v>
                </c:pt>
              </c:strCache>
            </c:strRef>
          </c:tx>
          <c:spPr>
            <a:solidFill>
              <a:schemeClr val="accent2"/>
            </a:solidFill>
            <a:ln>
              <a:noFill/>
            </a:ln>
            <a:effectLst/>
          </c:spPr>
          <c:invertIfNegative val="0"/>
          <c:cat>
            <c:multiLvlStrRef>
              <c:f>'EJEMPLO Ind17'!$G$9:$M$10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Ind17'!$G$12:$M$12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1-6FE2-9A4C-9DF7-3297343F96D5}"/>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18'!$G$5:$M$5</c:f>
              <c:numCache>
                <c:formatCode>General</c:formatCode>
                <c:ptCount val="7"/>
                <c:pt idx="0">
                  <c:v>22</c:v>
                </c:pt>
                <c:pt idx="1">
                  <c:v>50</c:v>
                </c:pt>
                <c:pt idx="2">
                  <c:v>33</c:v>
                </c:pt>
                <c:pt idx="3">
                  <c:v>27</c:v>
                </c:pt>
                <c:pt idx="4">
                  <c:v>4</c:v>
                </c:pt>
                <c:pt idx="5">
                  <c:v>5</c:v>
                </c:pt>
                <c:pt idx="6">
                  <c:v>1</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18'!$G$6:$M$6</c:f>
              <c:numCache>
                <c:formatCode>General</c:formatCode>
                <c:ptCount val="7"/>
                <c:pt idx="0">
                  <c:v>2</c:v>
                </c:pt>
                <c:pt idx="1">
                  <c:v>2</c:v>
                </c:pt>
                <c:pt idx="2">
                  <c:v>1</c:v>
                </c:pt>
                <c:pt idx="3">
                  <c:v>2</c:v>
                </c:pt>
                <c:pt idx="4">
                  <c:v>4</c:v>
                </c:pt>
                <c:pt idx="5">
                  <c:v>2</c:v>
                </c:pt>
                <c:pt idx="6">
                  <c:v>1</c:v>
                </c:pt>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18'!$G$7:$M$7</c:f>
              <c:numCache>
                <c:formatCode>General</c:formatCode>
                <c:ptCount val="7"/>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18'!$G$8:$M$8</c:f>
              <c:numCache>
                <c:formatCode>General</c:formatCode>
                <c:ptCount val="7"/>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18'!$E$5</c:f>
              <c:strCache>
                <c:ptCount val="1"/>
                <c:pt idx="0">
                  <c:v>Acompañamiento estudiantil</c:v>
                </c:pt>
              </c:strCache>
            </c:strRef>
          </c:tx>
          <c:spPr>
            <a:solidFill>
              <a:schemeClr val="accent1"/>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18'!$G$5:$M$5</c:f>
              <c:numCache>
                <c:formatCode>General</c:formatCode>
                <c:ptCount val="7"/>
                <c:pt idx="0">
                  <c:v>22</c:v>
                </c:pt>
                <c:pt idx="1">
                  <c:v>50</c:v>
                </c:pt>
                <c:pt idx="2">
                  <c:v>33</c:v>
                </c:pt>
                <c:pt idx="3">
                  <c:v>27</c:v>
                </c:pt>
                <c:pt idx="4">
                  <c:v>4</c:v>
                </c:pt>
                <c:pt idx="5">
                  <c:v>5</c:v>
                </c:pt>
                <c:pt idx="6">
                  <c:v>1</c:v>
                </c:pt>
              </c:numCache>
            </c:numRef>
          </c:val>
          <c:extLst>
            <c:ext xmlns:c16="http://schemas.microsoft.com/office/drawing/2014/chart" uri="{C3380CC4-5D6E-409C-BE32-E72D297353CC}">
              <c16:uniqueId val="{00000000-D6A4-274A-83B2-AAAC19780951}"/>
            </c:ext>
          </c:extLst>
        </c:ser>
        <c:ser>
          <c:idx val="1"/>
          <c:order val="1"/>
          <c:tx>
            <c:strRef>
              <c:f>'Indicador 18'!$E$6</c:f>
              <c:strCache>
                <c:ptCount val="1"/>
                <c:pt idx="0">
                  <c:v>Vinculación con la comunidad</c:v>
                </c:pt>
              </c:strCache>
            </c:strRef>
          </c:tx>
          <c:spPr>
            <a:solidFill>
              <a:schemeClr val="accent2"/>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18'!$G$6:$M$6</c:f>
              <c:numCache>
                <c:formatCode>General</c:formatCode>
                <c:ptCount val="7"/>
                <c:pt idx="0">
                  <c:v>2</c:v>
                </c:pt>
                <c:pt idx="1">
                  <c:v>2</c:v>
                </c:pt>
                <c:pt idx="2">
                  <c:v>1</c:v>
                </c:pt>
                <c:pt idx="3">
                  <c:v>2</c:v>
                </c:pt>
                <c:pt idx="4">
                  <c:v>4</c:v>
                </c:pt>
                <c:pt idx="5">
                  <c:v>2</c:v>
                </c:pt>
                <c:pt idx="6">
                  <c:v>1</c:v>
                </c:pt>
              </c:numCache>
            </c:numRef>
          </c:val>
          <c:extLst>
            <c:ext xmlns:c16="http://schemas.microsoft.com/office/drawing/2014/chart" uri="{C3380CC4-5D6E-409C-BE32-E72D297353CC}">
              <c16:uniqueId val="{00000001-D6A4-274A-83B2-AAAC19780951}"/>
            </c:ext>
          </c:extLst>
        </c:ser>
        <c:ser>
          <c:idx val="2"/>
          <c:order val="2"/>
          <c:tx>
            <c:strRef>
              <c:f>'Indicador 18'!$E$7</c:f>
              <c:strCache>
                <c:ptCount val="1"/>
                <c:pt idx="0">
                  <c:v>Gestión cultural</c:v>
                </c:pt>
              </c:strCache>
            </c:strRef>
          </c:tx>
          <c:spPr>
            <a:solidFill>
              <a:schemeClr val="accent3"/>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18'!$G$7:$M$7</c:f>
              <c:numCache>
                <c:formatCode>General</c:formatCode>
                <c:ptCount val="7"/>
              </c:numCache>
            </c:numRef>
          </c:val>
          <c:extLst>
            <c:ext xmlns:c16="http://schemas.microsoft.com/office/drawing/2014/chart" uri="{C3380CC4-5D6E-409C-BE32-E72D297353CC}">
              <c16:uniqueId val="{00000002-D6A4-274A-83B2-AAAC19780951}"/>
            </c:ext>
          </c:extLst>
        </c:ser>
        <c:ser>
          <c:idx val="3"/>
          <c:order val="3"/>
          <c:tx>
            <c:strRef>
              <c:f>'Indicador 18'!$E$8</c:f>
              <c:strCache>
                <c:ptCount val="1"/>
                <c:pt idx="0">
                  <c:v>Gestión institucional</c:v>
                </c:pt>
              </c:strCache>
            </c:strRef>
          </c:tx>
          <c:spPr>
            <a:solidFill>
              <a:schemeClr val="accent4"/>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18'!$G$8:$M$8</c:f>
              <c:numCache>
                <c:formatCode>General</c:formatCode>
                <c:ptCount val="7"/>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Ind18'!$E$5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Ind18'!$G$5:$M$5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BA11-B04A-96CA-BC5325F6595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Ind18'!$E$6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Ind18'!$G$6:$M$6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0-A687-CC4C-B07E-CCC85E8171A4}"/>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Ind18'!$E$7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Ind18'!$G$7:$M$7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0-38FB-DC48-A1CC-743917B012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Ind18'!$E$8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Ind18'!$G$8:$M$8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0-6A56-2A4A-A39E-7F5CA2B30256}"/>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Ind18'!$E$5</c:f>
              <c:strCache>
                <c:ptCount val="1"/>
                <c:pt idx="0">
                  <c:v>Acompañamiento estudiantil</c:v>
                </c:pt>
              </c:strCache>
            </c:strRef>
          </c:tx>
          <c:spPr>
            <a:solidFill>
              <a:schemeClr val="accent1"/>
            </a:solidFill>
            <a:ln>
              <a:noFill/>
            </a:ln>
            <a:effectLst/>
          </c:spPr>
          <c:invertIfNegative val="0"/>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Ind18'!$G$5:$M$5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A55E-8A4D-A99E-A338E1E6B959}"/>
            </c:ext>
          </c:extLst>
        </c:ser>
        <c:ser>
          <c:idx val="1"/>
          <c:order val="1"/>
          <c:tx>
            <c:strRef>
              <c:f>'EJEMPLO Ind18'!$E$6</c:f>
              <c:strCache>
                <c:ptCount val="1"/>
                <c:pt idx="0">
                  <c:v>Vinculación con la comunidad</c:v>
                </c:pt>
              </c:strCache>
            </c:strRef>
          </c:tx>
          <c:spPr>
            <a:solidFill>
              <a:schemeClr val="accent2"/>
            </a:solidFill>
            <a:ln>
              <a:noFill/>
            </a:ln>
            <a:effectLst/>
          </c:spPr>
          <c:invertIfNegative val="0"/>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Ind18'!$G$6:$M$6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1-A55E-8A4D-A99E-A338E1E6B959}"/>
            </c:ext>
          </c:extLst>
        </c:ser>
        <c:ser>
          <c:idx val="2"/>
          <c:order val="2"/>
          <c:tx>
            <c:strRef>
              <c:f>'EJEMPLO Ind18'!$E$7</c:f>
              <c:strCache>
                <c:ptCount val="1"/>
                <c:pt idx="0">
                  <c:v>Gestión cultural</c:v>
                </c:pt>
              </c:strCache>
            </c:strRef>
          </c:tx>
          <c:spPr>
            <a:solidFill>
              <a:schemeClr val="accent3"/>
            </a:solidFill>
            <a:ln>
              <a:noFill/>
            </a:ln>
            <a:effectLst/>
          </c:spPr>
          <c:invertIfNegative val="0"/>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Ind18'!$G$7:$M$7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2-A55E-8A4D-A99E-A338E1E6B959}"/>
            </c:ext>
          </c:extLst>
        </c:ser>
        <c:ser>
          <c:idx val="3"/>
          <c:order val="3"/>
          <c:tx>
            <c:strRef>
              <c:f>'EJEMPLO Ind18'!$E$8</c:f>
              <c:strCache>
                <c:ptCount val="1"/>
                <c:pt idx="0">
                  <c:v>Gestión institucional</c:v>
                </c:pt>
              </c:strCache>
            </c:strRef>
          </c:tx>
          <c:spPr>
            <a:solidFill>
              <a:schemeClr val="accent4"/>
            </a:solidFill>
            <a:ln>
              <a:noFill/>
            </a:ln>
            <a:effectLst/>
          </c:spPr>
          <c:invertIfNegative val="0"/>
          <c:cat>
            <c:strRef>
              <c:f>'EJEMPLO Ind18'!$G$4:$M$4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Ind18'!$G$8:$M$8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3-A55E-8A4D-A99E-A338E1E6B959}"/>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19'!$E$5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19'!$G$5:$M$5</c:f>
              <c:numCache>
                <c:formatCode>General</c:formatCode>
                <c:ptCount val="7"/>
                <c:pt idx="0">
                  <c:v>121</c:v>
                </c:pt>
                <c:pt idx="1">
                  <c:v>23</c:v>
                </c:pt>
                <c:pt idx="2">
                  <c:v>15</c:v>
                </c:pt>
                <c:pt idx="3">
                  <c:v>72</c:v>
                </c:pt>
                <c:pt idx="4">
                  <c:v>72</c:v>
                </c:pt>
                <c:pt idx="5">
                  <c:v>26</c:v>
                </c:pt>
                <c:pt idx="6">
                  <c:v>8</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Ind19'!$E$5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Ind19'!$G$4:$M$4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Ind19'!$G$5:$M$5</c:f>
              <c:numCache>
                <c:formatCode>General</c:formatCode>
                <c:ptCount val="7"/>
                <c:pt idx="0">
                  <c:v>15</c:v>
                </c:pt>
                <c:pt idx="1">
                  <c:v>20</c:v>
                </c:pt>
                <c:pt idx="2">
                  <c:v>20</c:v>
                </c:pt>
                <c:pt idx="3">
                  <c:v>10</c:v>
                </c:pt>
                <c:pt idx="4">
                  <c:v>6</c:v>
                </c:pt>
                <c:pt idx="5">
                  <c:v>15</c:v>
                </c:pt>
                <c:pt idx="6">
                  <c:v>10</c:v>
                </c:pt>
              </c:numCache>
            </c:numRef>
          </c:val>
          <c:extLst>
            <c:ext xmlns:c16="http://schemas.microsoft.com/office/drawing/2014/chart" uri="{C3380CC4-5D6E-409C-BE32-E72D297353CC}">
              <c16:uniqueId val="{00000000-1A4A-0147-BA60-63D9ED1BD7D7}"/>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20'!$E$5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20'!$G$5:$M$5</c:f>
              <c:numCache>
                <c:formatCode>General</c:formatCode>
                <c:ptCount val="7"/>
                <c:pt idx="0">
                  <c:v>62</c:v>
                </c:pt>
                <c:pt idx="1">
                  <c:v>68</c:v>
                </c:pt>
                <c:pt idx="2">
                  <c:v>9</c:v>
                </c:pt>
                <c:pt idx="3">
                  <c:v>4</c:v>
                </c:pt>
                <c:pt idx="4">
                  <c:v>2</c:v>
                </c:pt>
                <c:pt idx="5">
                  <c:v>2</c:v>
                </c:pt>
                <c:pt idx="6">
                  <c:v>2</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2'!$E$13</c:f>
              <c:strCache>
                <c:ptCount val="1"/>
                <c:pt idx="0">
                  <c:v>TSU</c:v>
                </c:pt>
              </c:strCache>
            </c:strRef>
          </c:tx>
          <c:spPr>
            <a:solidFill>
              <a:schemeClr val="accent1"/>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84A-BC43-857A-EF31336B793F}"/>
            </c:ext>
          </c:extLst>
        </c:ser>
        <c:ser>
          <c:idx val="1"/>
          <c:order val="1"/>
          <c:tx>
            <c:strRef>
              <c:f>'Indicador 2'!$E$14</c:f>
              <c:strCache>
                <c:ptCount val="1"/>
                <c:pt idx="0">
                  <c:v>Licenciatura</c:v>
                </c:pt>
              </c:strCache>
            </c:strRef>
          </c:tx>
          <c:spPr>
            <a:solidFill>
              <a:schemeClr val="accent2"/>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2'!$G$14:$M$14</c:f>
              <c:numCache>
                <c:formatCode>0%</c:formatCode>
                <c:ptCount val="7"/>
                <c:pt idx="0">
                  <c:v>0.17241379310344829</c:v>
                </c:pt>
                <c:pt idx="1">
                  <c:v>0.17241379310344829</c:v>
                </c:pt>
                <c:pt idx="2">
                  <c:v>0.17241379310344829</c:v>
                </c:pt>
                <c:pt idx="3">
                  <c:v>0.17241379310344829</c:v>
                </c:pt>
                <c:pt idx="4">
                  <c:v>0.17241379310344829</c:v>
                </c:pt>
                <c:pt idx="5">
                  <c:v>0.17241379310344829</c:v>
                </c:pt>
                <c:pt idx="6">
                  <c:v>0.17241379310344829</c:v>
                </c:pt>
              </c:numCache>
            </c:numRef>
          </c:val>
          <c:extLst>
            <c:ext xmlns:c16="http://schemas.microsoft.com/office/drawing/2014/chart" uri="{C3380CC4-5D6E-409C-BE32-E72D297353CC}">
              <c16:uniqueId val="{00000001-084A-BC43-857A-EF31336B793F}"/>
            </c:ext>
          </c:extLst>
        </c:ser>
        <c:ser>
          <c:idx val="2"/>
          <c:order val="2"/>
          <c:tx>
            <c:strRef>
              <c:f>'Indicador 2'!$E$15</c:f>
              <c:strCache>
                <c:ptCount val="1"/>
                <c:pt idx="0">
                  <c:v>Especialidad</c:v>
                </c:pt>
              </c:strCache>
            </c:strRef>
          </c:tx>
          <c:spPr>
            <a:solidFill>
              <a:schemeClr val="accent3"/>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84A-BC43-857A-EF31336B793F}"/>
            </c:ext>
          </c:extLst>
        </c:ser>
        <c:ser>
          <c:idx val="3"/>
          <c:order val="3"/>
          <c:tx>
            <c:strRef>
              <c:f>'Indicador 2'!$E$16</c:f>
              <c:strCache>
                <c:ptCount val="1"/>
                <c:pt idx="0">
                  <c:v>Maestría</c:v>
                </c:pt>
              </c:strCache>
            </c:strRef>
          </c:tx>
          <c:spPr>
            <a:solidFill>
              <a:schemeClr val="accent4"/>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084A-BC43-857A-EF31336B793F}"/>
            </c:ext>
          </c:extLst>
        </c:ser>
        <c:ser>
          <c:idx val="4"/>
          <c:order val="4"/>
          <c:tx>
            <c:strRef>
              <c:f>'Indicador 2'!$E$17</c:f>
              <c:strCache>
                <c:ptCount val="1"/>
                <c:pt idx="0">
                  <c:v>Doctorado</c:v>
                </c:pt>
              </c:strCache>
            </c:strRef>
          </c:tx>
          <c:spPr>
            <a:solidFill>
              <a:schemeClr val="accent5"/>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Ind20'!$E$5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Ind20'!$G$4:$M$4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Ind20'!$G$5:$M$5</c:f>
              <c:numCache>
                <c:formatCode>General</c:formatCode>
                <c:ptCount val="7"/>
                <c:pt idx="0">
                  <c:v>23</c:v>
                </c:pt>
                <c:pt idx="1">
                  <c:v>21</c:v>
                </c:pt>
                <c:pt idx="2">
                  <c:v>13</c:v>
                </c:pt>
                <c:pt idx="3">
                  <c:v>15</c:v>
                </c:pt>
                <c:pt idx="4">
                  <c:v>14</c:v>
                </c:pt>
                <c:pt idx="5">
                  <c:v>23</c:v>
                </c:pt>
                <c:pt idx="6">
                  <c:v>8</c:v>
                </c:pt>
              </c:numCache>
            </c:numRef>
          </c:val>
          <c:extLst>
            <c:ext xmlns:c16="http://schemas.microsoft.com/office/drawing/2014/chart" uri="{C3380CC4-5D6E-409C-BE32-E72D297353CC}">
              <c16:uniqueId val="{00000000-E927-A945-9E83-271249050521}"/>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'!$G$13:$M$13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A4A4-D74D-855C-7605D3CA02D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1'!$G$14:$M$14</c:f>
              <c:numCache>
                <c:formatCode>0%</c:formatCode>
                <c:ptCount val="7"/>
                <c:pt idx="0">
                  <c:v>0.27586206896551724</c:v>
                </c:pt>
                <c:pt idx="1">
                  <c:v>0.20689655172413793</c:v>
                </c:pt>
                <c:pt idx="2">
                  <c:v>0.13793103448275862</c:v>
                </c:pt>
                <c:pt idx="3">
                  <c:v>0.17241379310344829</c:v>
                </c:pt>
                <c:pt idx="4">
                  <c:v>0.17241379310344829</c:v>
                </c:pt>
                <c:pt idx="5">
                  <c:v>0.10344827586206896</c:v>
                </c:pt>
                <c:pt idx="6">
                  <c:v>0.10344827586206896</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'!$G$14:$M$14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633E-FA4A-AD94-1A036D64C51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'!$G$15:$M$15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1BFC-E54B-8058-6CCB2D4D1B3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'!$G$16:$M$16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3314-994C-B62B-057B99460F24}"/>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'!$G$17:$M$17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F8E7-8246-B609-55F15729BFA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Ind2 '!$E$13</c:f>
              <c:strCache>
                <c:ptCount val="1"/>
                <c:pt idx="0">
                  <c:v>TSU</c:v>
                </c:pt>
              </c:strCache>
            </c:strRef>
          </c:tx>
          <c:spPr>
            <a:solidFill>
              <a:schemeClr val="accent1"/>
            </a:solidFill>
            <a:ln>
              <a:noFill/>
            </a:ln>
            <a:effectLst/>
          </c:spPr>
          <c:invertIfNegative val="0"/>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'!$G$13:$M$13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C5F7-C847-A65C-0463520273B6}"/>
            </c:ext>
          </c:extLst>
        </c:ser>
        <c:ser>
          <c:idx val="1"/>
          <c:order val="1"/>
          <c:tx>
            <c:strRef>
              <c:f>'EJEMPLO Ind2 '!$E$14</c:f>
              <c:strCache>
                <c:ptCount val="1"/>
                <c:pt idx="0">
                  <c:v>Licenciatura</c:v>
                </c:pt>
              </c:strCache>
            </c:strRef>
          </c:tx>
          <c:spPr>
            <a:solidFill>
              <a:schemeClr val="accent2"/>
            </a:solidFill>
            <a:ln>
              <a:noFill/>
            </a:ln>
            <a:effectLst/>
          </c:spPr>
          <c:invertIfNegative val="0"/>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'!$G$14:$M$14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C5F7-C847-A65C-0463520273B6}"/>
            </c:ext>
          </c:extLst>
        </c:ser>
        <c:ser>
          <c:idx val="2"/>
          <c:order val="2"/>
          <c:tx>
            <c:strRef>
              <c:f>'EJEMPLO Ind2 '!$E$15</c:f>
              <c:strCache>
                <c:ptCount val="1"/>
                <c:pt idx="0">
                  <c:v>Especialidad</c:v>
                </c:pt>
              </c:strCache>
            </c:strRef>
          </c:tx>
          <c:spPr>
            <a:solidFill>
              <a:schemeClr val="accent3"/>
            </a:solidFill>
            <a:ln>
              <a:noFill/>
            </a:ln>
            <a:effectLst/>
          </c:spPr>
          <c:invertIfNegative val="0"/>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'!$G$15:$M$15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C5F7-C847-A65C-0463520273B6}"/>
            </c:ext>
          </c:extLst>
        </c:ser>
        <c:ser>
          <c:idx val="3"/>
          <c:order val="3"/>
          <c:tx>
            <c:strRef>
              <c:f>'EJEMPLO Ind2 '!$E$16</c:f>
              <c:strCache>
                <c:ptCount val="1"/>
                <c:pt idx="0">
                  <c:v>Maestría</c:v>
                </c:pt>
              </c:strCache>
            </c:strRef>
          </c:tx>
          <c:spPr>
            <a:solidFill>
              <a:schemeClr val="accent4"/>
            </a:solidFill>
            <a:ln>
              <a:noFill/>
            </a:ln>
            <a:effectLst/>
          </c:spPr>
          <c:invertIfNegative val="0"/>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'!$G$16:$M$16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C5F7-C847-A65C-0463520273B6}"/>
            </c:ext>
          </c:extLst>
        </c:ser>
        <c:ser>
          <c:idx val="4"/>
          <c:order val="4"/>
          <c:tx>
            <c:strRef>
              <c:f>'EJEMPLO Ind2 '!$E$17</c:f>
              <c:strCache>
                <c:ptCount val="1"/>
                <c:pt idx="0">
                  <c:v>Doctorado</c:v>
                </c:pt>
              </c:strCache>
            </c:strRef>
          </c:tx>
          <c:spPr>
            <a:solidFill>
              <a:schemeClr val="accent5"/>
            </a:solidFill>
            <a:ln>
              <a:noFill/>
            </a:ln>
            <a:effectLst/>
          </c:spPr>
          <c:invertIfNegative val="0"/>
          <c:cat>
            <c:strRef>
              <c:f>'EJEMPLO Ind2 '!$G$4:$M$4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'!$G$17:$M$17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C5F7-C847-A65C-046352027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3'!$G$15:$AA$15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3'!$G$16:$AA$16</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3'!$G$17:$AA$17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3'!$G$18:$AA$18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3'!$G$19:$AA$19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1'!$G$15:$M$15</c:f>
              <c:numCache>
                <c:formatCode>0%</c:formatCode>
                <c:ptCount val="7"/>
                <c:pt idx="0">
                  <c:v>1</c:v>
                </c:pt>
                <c:pt idx="1">
                  <c:v>1</c:v>
                </c:pt>
                <c:pt idx="2">
                  <c:v>1</c:v>
                </c:pt>
                <c:pt idx="3">
                  <c:v>1</c:v>
                </c:pt>
                <c:pt idx="4">
                  <c:v>1</c:v>
                </c:pt>
                <c:pt idx="5">
                  <c:v>0.5</c:v>
                </c:pt>
                <c:pt idx="6">
                  <c:v>0.5</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3'!$E$15</c:f>
              <c:strCache>
                <c:ptCount val="1"/>
                <c:pt idx="0">
                  <c:v>TSU</c:v>
                </c:pt>
              </c:strCache>
            </c:strRef>
          </c:tx>
          <c:spPr>
            <a:solidFill>
              <a:schemeClr val="accent1"/>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3'!$G$15:$AA$15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F80-1E47-AFE6-A04F1EB36B7C}"/>
            </c:ext>
          </c:extLst>
        </c:ser>
        <c:ser>
          <c:idx val="1"/>
          <c:order val="1"/>
          <c:tx>
            <c:strRef>
              <c:f>'Indicador 3'!$E$16</c:f>
              <c:strCache>
                <c:ptCount val="1"/>
                <c:pt idx="0">
                  <c:v>Licenciatura</c:v>
                </c:pt>
              </c:strCache>
            </c:strRef>
          </c:tx>
          <c:spPr>
            <a:solidFill>
              <a:schemeClr val="accent2"/>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3'!$G$16:$AA$16</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F80-1E47-AFE6-A04F1EB36B7C}"/>
            </c:ext>
          </c:extLst>
        </c:ser>
        <c:ser>
          <c:idx val="2"/>
          <c:order val="2"/>
          <c:tx>
            <c:strRef>
              <c:f>'Indicador 3'!$E$17</c:f>
              <c:strCache>
                <c:ptCount val="1"/>
                <c:pt idx="0">
                  <c:v>Especialidad</c:v>
                </c:pt>
              </c:strCache>
            </c:strRef>
          </c:tx>
          <c:spPr>
            <a:solidFill>
              <a:schemeClr val="accent3"/>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3'!$G$17:$AA$17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5F80-1E47-AFE6-A04F1EB36B7C}"/>
            </c:ext>
          </c:extLst>
        </c:ser>
        <c:ser>
          <c:idx val="3"/>
          <c:order val="3"/>
          <c:tx>
            <c:strRef>
              <c:f>'Indicador 3'!$E$18</c:f>
              <c:strCache>
                <c:ptCount val="1"/>
                <c:pt idx="0">
                  <c:v>Maestría</c:v>
                </c:pt>
              </c:strCache>
            </c:strRef>
          </c:tx>
          <c:spPr>
            <a:solidFill>
              <a:schemeClr val="accent4"/>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3'!$G$18:$AA$18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5F80-1E47-AFE6-A04F1EB36B7C}"/>
            </c:ext>
          </c:extLst>
        </c:ser>
        <c:ser>
          <c:idx val="4"/>
          <c:order val="4"/>
          <c:tx>
            <c:strRef>
              <c:f>'Indicador 3'!$E$19</c:f>
              <c:strCache>
                <c:ptCount val="1"/>
                <c:pt idx="0">
                  <c:v>Doctorado</c:v>
                </c:pt>
              </c:strCache>
            </c:strRef>
          </c:tx>
          <c:spPr>
            <a:solidFill>
              <a:schemeClr val="accent5"/>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3'!$G$19:$AA$19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Ind3'!$G$15:$AA$15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A207-E140-9B27-AA6BEE8BAFB2}"/>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Ind3'!$G$16:$AA$16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0-6772-9A4B-873C-8B2015A524E6}"/>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Ind3'!$G$17:$AA$17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0-7D1E-D841-9FEB-3F7948F9570F}"/>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Ind3'!$G$18:$AA$18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0-2064-8645-925D-DA7F3B5D645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Ind3'!$G$19:$AA$19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0-13F7-0746-A4B0-671C0BA36C4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Ind3'!$E$15</c:f>
              <c:strCache>
                <c:ptCount val="1"/>
                <c:pt idx="0">
                  <c:v>TSU</c:v>
                </c:pt>
              </c:strCache>
            </c:strRef>
          </c:tx>
          <c:spPr>
            <a:solidFill>
              <a:schemeClr val="accent1"/>
            </a:solidFill>
            <a:ln>
              <a:noFill/>
            </a:ln>
            <a:effectLst/>
          </c:spPr>
          <c:invertIfNegative val="0"/>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Ind3'!$G$15:$AA$15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0B28-8443-8947-10B81D6EAED6}"/>
            </c:ext>
          </c:extLst>
        </c:ser>
        <c:ser>
          <c:idx val="1"/>
          <c:order val="1"/>
          <c:tx>
            <c:strRef>
              <c:f>'EJEMPLO Ind3'!$E$16</c:f>
              <c:strCache>
                <c:ptCount val="1"/>
                <c:pt idx="0">
                  <c:v>Licenciatura</c:v>
                </c:pt>
              </c:strCache>
            </c:strRef>
          </c:tx>
          <c:spPr>
            <a:solidFill>
              <a:schemeClr val="accent2"/>
            </a:solidFill>
            <a:ln>
              <a:noFill/>
            </a:ln>
            <a:effectLst/>
          </c:spPr>
          <c:invertIfNegative val="0"/>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Ind3'!$G$16:$AA$16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1-0B28-8443-8947-10B81D6EAED6}"/>
            </c:ext>
          </c:extLst>
        </c:ser>
        <c:ser>
          <c:idx val="2"/>
          <c:order val="2"/>
          <c:tx>
            <c:strRef>
              <c:f>'EJEMPLO Ind3'!$E$17</c:f>
              <c:strCache>
                <c:ptCount val="1"/>
                <c:pt idx="0">
                  <c:v>Especialidad</c:v>
                </c:pt>
              </c:strCache>
            </c:strRef>
          </c:tx>
          <c:spPr>
            <a:solidFill>
              <a:schemeClr val="accent3"/>
            </a:solidFill>
            <a:ln>
              <a:noFill/>
            </a:ln>
            <a:effectLst/>
          </c:spPr>
          <c:invertIfNegative val="0"/>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Ind3'!$G$17:$AA$17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2-0B28-8443-8947-10B81D6EAED6}"/>
            </c:ext>
          </c:extLst>
        </c:ser>
        <c:ser>
          <c:idx val="3"/>
          <c:order val="3"/>
          <c:tx>
            <c:strRef>
              <c:f>'EJEMPLO Ind3'!$E$18</c:f>
              <c:strCache>
                <c:ptCount val="1"/>
                <c:pt idx="0">
                  <c:v>Maestría</c:v>
                </c:pt>
              </c:strCache>
            </c:strRef>
          </c:tx>
          <c:spPr>
            <a:solidFill>
              <a:schemeClr val="accent4"/>
            </a:solidFill>
            <a:ln>
              <a:noFill/>
            </a:ln>
            <a:effectLst/>
          </c:spPr>
          <c:invertIfNegative val="0"/>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Ind3'!$G$18:$AA$18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3-0B28-8443-8947-10B81D6EAED6}"/>
            </c:ext>
          </c:extLst>
        </c:ser>
        <c:ser>
          <c:idx val="4"/>
          <c:order val="4"/>
          <c:tx>
            <c:strRef>
              <c:f>'EJEMPLO Ind3'!$E$19</c:f>
              <c:strCache>
                <c:ptCount val="1"/>
                <c:pt idx="0">
                  <c:v>Doctorado</c:v>
                </c:pt>
              </c:strCache>
            </c:strRef>
          </c:tx>
          <c:spPr>
            <a:solidFill>
              <a:schemeClr val="accent5"/>
            </a:solidFill>
            <a:ln>
              <a:noFill/>
            </a:ln>
            <a:effectLst/>
          </c:spPr>
          <c:invertIfNegative val="0"/>
          <c:cat>
            <c:multiLvlStrRef>
              <c:f>'EJEMPLO Ind3'!$G$13:$AA$14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Ind3'!$G$19:$AA$19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4-0B28-8443-8947-10B81D6EAED6}"/>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4'!$E$13</c:f>
              <c:strCache>
                <c:ptCount val="1"/>
                <c:pt idx="0">
                  <c:v>TSU</c:v>
                </c:pt>
              </c:strCache>
            </c:strRef>
          </c:tx>
          <c:spPr>
            <a:solidFill>
              <a:schemeClr val="accent1"/>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816-E949-9771-18CA3CE1E2AF}"/>
            </c:ext>
          </c:extLst>
        </c:ser>
        <c:ser>
          <c:idx val="1"/>
          <c:order val="1"/>
          <c:tx>
            <c:strRef>
              <c:f>'Indicador 4'!$E$14</c:f>
              <c:strCache>
                <c:ptCount val="1"/>
                <c:pt idx="0">
                  <c:v>Licenciatura</c:v>
                </c:pt>
              </c:strCache>
            </c:strRef>
          </c:tx>
          <c:spPr>
            <a:solidFill>
              <a:schemeClr val="accent2"/>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816-E949-9771-18CA3CE1E2AF}"/>
            </c:ext>
          </c:extLst>
        </c:ser>
        <c:ser>
          <c:idx val="2"/>
          <c:order val="2"/>
          <c:tx>
            <c:strRef>
              <c:f>'Indicador 4'!$E$15</c:f>
              <c:strCache>
                <c:ptCount val="1"/>
                <c:pt idx="0">
                  <c:v>Especialidad</c:v>
                </c:pt>
              </c:strCache>
            </c:strRef>
          </c:tx>
          <c:spPr>
            <a:solidFill>
              <a:schemeClr val="accent3"/>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4'!$G$15:$M$15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1816-E949-9771-18CA3CE1E2AF}"/>
            </c:ext>
          </c:extLst>
        </c:ser>
        <c:ser>
          <c:idx val="3"/>
          <c:order val="3"/>
          <c:tx>
            <c:strRef>
              <c:f>'Indicador 4'!$E$16</c:f>
              <c:strCache>
                <c:ptCount val="1"/>
                <c:pt idx="0">
                  <c:v>Maestría</c:v>
                </c:pt>
              </c:strCache>
            </c:strRef>
          </c:tx>
          <c:spPr>
            <a:solidFill>
              <a:schemeClr val="accent4"/>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1816-E949-9771-18CA3CE1E2AF}"/>
            </c:ext>
          </c:extLst>
        </c:ser>
        <c:ser>
          <c:idx val="4"/>
          <c:order val="4"/>
          <c:tx>
            <c:strRef>
              <c:f>'Indicador 4'!$E$17</c:f>
              <c:strCache>
                <c:ptCount val="1"/>
                <c:pt idx="0">
                  <c:v>Doctorado</c:v>
                </c:pt>
              </c:strCache>
            </c:strRef>
          </c:tx>
          <c:spPr>
            <a:solidFill>
              <a:schemeClr val="accent5"/>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Ind4'!$G$13:$M$13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47CE-9145-8FF2-5FEBD8106CCF}"/>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Ind4'!$G$14:$M$14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0-114F-054F-B3BB-A0E35903D99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Ind4'!$G$15:$M$15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0-BADA-DB47-8378-FC4BB2CA5B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Ind4'!$G$16:$M$16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0-B86D-0045-BD4A-F76982DC451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Ind4'!$G$17:$M$17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D3CB-9647-B810-FD7E78A98FB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Ind4'!$E$13</c:f>
              <c:strCache>
                <c:ptCount val="1"/>
                <c:pt idx="0">
                  <c:v>TSU</c:v>
                </c:pt>
              </c:strCache>
            </c:strRef>
          </c:tx>
          <c:spPr>
            <a:solidFill>
              <a:schemeClr val="accent1"/>
            </a:solidFill>
            <a:ln>
              <a:noFill/>
            </a:ln>
            <a:effectLst/>
          </c:spPr>
          <c:invertIfNegative val="0"/>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Ind4'!$G$13:$M$13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679B-2A49-9F08-0E4441F823F0}"/>
            </c:ext>
          </c:extLst>
        </c:ser>
        <c:ser>
          <c:idx val="1"/>
          <c:order val="1"/>
          <c:tx>
            <c:strRef>
              <c:f>'EJEMPLO Ind4'!$E$14</c:f>
              <c:strCache>
                <c:ptCount val="1"/>
                <c:pt idx="0">
                  <c:v>Licenciatura</c:v>
                </c:pt>
              </c:strCache>
            </c:strRef>
          </c:tx>
          <c:spPr>
            <a:solidFill>
              <a:schemeClr val="accent2"/>
            </a:solidFill>
            <a:ln>
              <a:noFill/>
            </a:ln>
            <a:effectLst/>
          </c:spPr>
          <c:invertIfNegative val="0"/>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Ind4'!$G$14:$M$14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1-679B-2A49-9F08-0E4441F823F0}"/>
            </c:ext>
          </c:extLst>
        </c:ser>
        <c:ser>
          <c:idx val="2"/>
          <c:order val="2"/>
          <c:tx>
            <c:strRef>
              <c:f>'EJEMPLO Ind4'!$E$15</c:f>
              <c:strCache>
                <c:ptCount val="1"/>
                <c:pt idx="0">
                  <c:v>Especialidad</c:v>
                </c:pt>
              </c:strCache>
            </c:strRef>
          </c:tx>
          <c:spPr>
            <a:solidFill>
              <a:schemeClr val="accent3"/>
            </a:solidFill>
            <a:ln>
              <a:noFill/>
            </a:ln>
            <a:effectLst/>
          </c:spPr>
          <c:invertIfNegative val="0"/>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Ind4'!$G$15:$M$15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2-679B-2A49-9F08-0E4441F823F0}"/>
            </c:ext>
          </c:extLst>
        </c:ser>
        <c:ser>
          <c:idx val="3"/>
          <c:order val="3"/>
          <c:tx>
            <c:strRef>
              <c:f>'EJEMPLO Ind4'!$E$16</c:f>
              <c:strCache>
                <c:ptCount val="1"/>
                <c:pt idx="0">
                  <c:v>Maestría</c:v>
                </c:pt>
              </c:strCache>
            </c:strRef>
          </c:tx>
          <c:spPr>
            <a:solidFill>
              <a:schemeClr val="accent4"/>
            </a:solidFill>
            <a:ln>
              <a:noFill/>
            </a:ln>
            <a:effectLst/>
          </c:spPr>
          <c:invertIfNegative val="0"/>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Ind4'!$G$16:$M$16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3-679B-2A49-9F08-0E4441F823F0}"/>
            </c:ext>
          </c:extLst>
        </c:ser>
        <c:ser>
          <c:idx val="4"/>
          <c:order val="4"/>
          <c:tx>
            <c:strRef>
              <c:f>'EJEMPLO Ind4'!$E$17</c:f>
              <c:strCache>
                <c:ptCount val="1"/>
                <c:pt idx="0">
                  <c:v>Doctorado</c:v>
                </c:pt>
              </c:strCache>
            </c:strRef>
          </c:tx>
          <c:spPr>
            <a:solidFill>
              <a:schemeClr val="accent5"/>
            </a:solidFill>
            <a:ln>
              <a:noFill/>
            </a:ln>
            <a:effectLst/>
          </c:spPr>
          <c:invertIfNegative val="0"/>
          <c:cat>
            <c:strRef>
              <c:f>'EJEMPLO Ind4'!$G$4:$M$4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Ind4'!$G$17:$M$17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679B-2A49-9F08-0E4441F823F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5'!$E$10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5'!$G$8:$M$9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5'!$G$10:$M$10</c:f>
              <c:numCache>
                <c:formatCode>0.0%</c:formatCode>
                <c:ptCount val="7"/>
                <c:pt idx="0">
                  <c:v>0.47110332749562173</c:v>
                </c:pt>
                <c:pt idx="1">
                  <c:v>0.52889667250437833</c:v>
                </c:pt>
                <c:pt idx="2">
                  <c:v>0</c:v>
                </c:pt>
                <c:pt idx="3">
                  <c:v>0</c:v>
                </c:pt>
                <c:pt idx="4">
                  <c:v>0</c:v>
                </c:pt>
                <c:pt idx="5">
                  <c:v>0</c:v>
                </c:pt>
                <c:pt idx="6">
                  <c:v>0</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570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Ind5'!$E$10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Ind5'!$G$8:$M$9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Ind5'!$G$10:$M$10</c:f>
              <c:numCache>
                <c:formatCode>0.0%</c:formatCode>
                <c:ptCount val="7"/>
                <c:pt idx="0">
                  <c:v>0.29411764705882354</c:v>
                </c:pt>
                <c:pt idx="1">
                  <c:v>0.52941176470588236</c:v>
                </c:pt>
                <c:pt idx="2">
                  <c:v>0.17647058823529413</c:v>
                </c:pt>
                <c:pt idx="3">
                  <c:v>0.62352941176470589</c:v>
                </c:pt>
                <c:pt idx="4">
                  <c:v>0.37647058823529411</c:v>
                </c:pt>
                <c:pt idx="5">
                  <c:v>0.15294117647058825</c:v>
                </c:pt>
                <c:pt idx="6">
                  <c:v>0.84705882352941175</c:v>
                </c:pt>
              </c:numCache>
            </c:numRef>
          </c:val>
          <c:extLst>
            <c:ext xmlns:c16="http://schemas.microsoft.com/office/drawing/2014/chart" uri="{C3380CC4-5D6E-409C-BE32-E72D297353CC}">
              <c16:uniqueId val="{00000000-D58E-4948-8366-A1F1A65A6BFA}"/>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570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6. </a:t>
            </a:r>
            <a:r>
              <a:rPr lang="es-MX" sz="1680" b="0" i="0" u="none" strike="noStrike" baseline="0">
                <a:effectLst/>
              </a:rPr>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6'!$E$9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6'!$G$9:$M$9</c:f>
              <c:numCache>
                <c:formatCode>0%</c:formatCode>
                <c:ptCount val="7"/>
                <c:pt idx="0">
                  <c:v>0.48932384341637009</c:v>
                </c:pt>
                <c:pt idx="1">
                  <c:v>0</c:v>
                </c:pt>
                <c:pt idx="2">
                  <c:v>1.7793594306049821E-3</c:v>
                </c:pt>
                <c:pt idx="3">
                  <c:v>0.22419928825622776</c:v>
                </c:pt>
                <c:pt idx="4">
                  <c:v>0.23131672597864769</c:v>
                </c:pt>
                <c:pt idx="5">
                  <c:v>0.12633451957295375</c:v>
                </c:pt>
                <c:pt idx="6">
                  <c:v>0</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791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6. </a:t>
            </a:r>
            <a:r>
              <a:rPr lang="es-MX" sz="1680" b="0" i="0" u="none" strike="noStrike" baseline="0">
                <a:effectLst/>
              </a:rPr>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Ind6'!$E$9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Ind6'!$G$4:$M$4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Ind6'!$G$9:$M$9</c:f>
              <c:numCache>
                <c:formatCode>0%</c:formatCode>
                <c:ptCount val="7"/>
                <c:pt idx="0">
                  <c:v>0.50588235294117645</c:v>
                </c:pt>
                <c:pt idx="1">
                  <c:v>0.91764705882352937</c:v>
                </c:pt>
                <c:pt idx="2">
                  <c:v>0.24705882352941178</c:v>
                </c:pt>
                <c:pt idx="3">
                  <c:v>0</c:v>
                </c:pt>
                <c:pt idx="4">
                  <c:v>0.14117647058823529</c:v>
                </c:pt>
                <c:pt idx="5">
                  <c:v>0.43529411764705883</c:v>
                </c:pt>
                <c:pt idx="6">
                  <c:v>9.4117647058823528E-2</c:v>
                </c:pt>
              </c:numCache>
            </c:numRef>
          </c:val>
          <c:extLst>
            <c:ext xmlns:c16="http://schemas.microsoft.com/office/drawing/2014/chart" uri="{C3380CC4-5D6E-409C-BE32-E72D297353CC}">
              <c16:uniqueId val="{00000000-C5D1-CF43-B7A8-CFA1D3E6CCC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791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r>
              <a:rPr lang="en-US" sz="1400"/>
              <a:t>Indicador 7. </a:t>
            </a:r>
            <a:r>
              <a:rPr lang="es-MX" sz="1400" b="0" i="0" u="none" strike="noStrike" baseline="0">
                <a:effectLst/>
              </a:rPr>
              <a:t>Porcentaje de profesores y profesoras del programa educativo que participan en proyectos de innovación pedagógica, educativa y disciplinar relacionados con los criterios del SEAES</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7'!$E$9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7'!$G$9:$M$9</c:f>
              <c:numCache>
                <c:formatCode>0%</c:formatCode>
                <c:ptCount val="7"/>
                <c:pt idx="0">
                  <c:v>3.6777583187390543E-2</c:v>
                </c:pt>
                <c:pt idx="1">
                  <c:v>9.6322241681260939E-2</c:v>
                </c:pt>
                <c:pt idx="2">
                  <c:v>0</c:v>
                </c:pt>
                <c:pt idx="3">
                  <c:v>0.15586690017513136</c:v>
                </c:pt>
                <c:pt idx="4">
                  <c:v>0</c:v>
                </c:pt>
                <c:pt idx="5">
                  <c:v>6.6549912434325745E-2</c:v>
                </c:pt>
                <c:pt idx="6">
                  <c:v>1.7513134851138354E-2</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r>
              <a:rPr lang="en-US" sz="1400"/>
              <a:t>Indicador 7. </a:t>
            </a:r>
            <a:r>
              <a:rPr lang="es-MX" sz="1400" b="0" i="0" u="none" strike="noStrike" baseline="0">
                <a:effectLst/>
              </a:rPr>
              <a:t>Porcentaje de profesores y profesoras del programa educativo que participan en proyectos de innovación pedagógica, educativa y disciplinar relacionados con los criterios del SEAES</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Ind7'!$E$9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Ind7'!$G$4:$M$4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Ind7'!$G$9:$M$9</c:f>
              <c:numCache>
                <c:formatCode>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C39D-8B4D-8A90-3BB1B01F33BB}"/>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8'!$G$17:$M$17</c:f>
              <c:numCache>
                <c:formatCode>0%</c:formatCode>
                <c:ptCount val="7"/>
                <c:pt idx="0">
                  <c:v>0.39130434782608697</c:v>
                </c:pt>
                <c:pt idx="1">
                  <c:v>0.60869565217391308</c:v>
                </c:pt>
                <c:pt idx="2">
                  <c:v>0</c:v>
                </c:pt>
                <c:pt idx="3">
                  <c:v>0</c:v>
                </c:pt>
                <c:pt idx="4">
                  <c:v>1</c:v>
                </c:pt>
                <c:pt idx="5">
                  <c:v>0</c:v>
                </c:pt>
                <c:pt idx="6">
                  <c:v>1</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8'!$G$15:$M$15</c:f>
              <c:numCache>
                <c:formatCode>0%</c:formatCode>
                <c:ptCount val="7"/>
                <c:pt idx="0">
                  <c:v>0.55612608757666526</c:v>
                </c:pt>
                <c:pt idx="1">
                  <c:v>0.44387391242333474</c:v>
                </c:pt>
                <c:pt idx="2">
                  <c:v>0</c:v>
                </c:pt>
                <c:pt idx="3">
                  <c:v>0</c:v>
                </c:pt>
                <c:pt idx="4">
                  <c:v>1</c:v>
                </c:pt>
                <c:pt idx="5">
                  <c:v>0</c:v>
                </c:pt>
                <c:pt idx="6">
                  <c:v>1</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8'!$G$16:$M$16</c:f>
              <c:numCache>
                <c:formatCode>0%</c:formatCode>
                <c:ptCount val="7"/>
                <c:pt idx="0">
                  <c:v>0.46938775510204084</c:v>
                </c:pt>
                <c:pt idx="1">
                  <c:v>0.53061224489795922</c:v>
                </c:pt>
                <c:pt idx="2">
                  <c:v>0</c:v>
                </c:pt>
                <c:pt idx="3">
                  <c:v>0</c:v>
                </c:pt>
                <c:pt idx="4">
                  <c:v>1</c:v>
                </c:pt>
                <c:pt idx="5">
                  <c:v>0</c:v>
                </c:pt>
                <c:pt idx="6">
                  <c:v>1</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8'!$E$5</c:f>
              <c:strCache>
                <c:ptCount val="1"/>
                <c:pt idx="0">
                  <c:v>TSU</c:v>
                </c:pt>
              </c:strCache>
            </c:strRef>
          </c:tx>
          <c:spPr>
            <a:solidFill>
              <a:schemeClr val="accent1"/>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A1-0E41-99BE-BE6C977D96F8}"/>
            </c:ext>
          </c:extLst>
        </c:ser>
        <c:ser>
          <c:idx val="1"/>
          <c:order val="1"/>
          <c:tx>
            <c:strRef>
              <c:f>'Indicador 8'!$E$6</c:f>
              <c:strCache>
                <c:ptCount val="1"/>
                <c:pt idx="0">
                  <c:v>Licenciatura</c:v>
                </c:pt>
              </c:strCache>
            </c:strRef>
          </c:tx>
          <c:spPr>
            <a:solidFill>
              <a:schemeClr val="accent2"/>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8'!$G$15:$M$15</c:f>
              <c:numCache>
                <c:formatCode>0%</c:formatCode>
                <c:ptCount val="7"/>
                <c:pt idx="0">
                  <c:v>0.55612608757666526</c:v>
                </c:pt>
                <c:pt idx="1">
                  <c:v>0.44387391242333474</c:v>
                </c:pt>
                <c:pt idx="2">
                  <c:v>0</c:v>
                </c:pt>
                <c:pt idx="3">
                  <c:v>0</c:v>
                </c:pt>
                <c:pt idx="4">
                  <c:v>1</c:v>
                </c:pt>
                <c:pt idx="5">
                  <c:v>0</c:v>
                </c:pt>
                <c:pt idx="6">
                  <c:v>1</c:v>
                </c:pt>
              </c:numCache>
            </c:numRef>
          </c:val>
          <c:extLst>
            <c:ext xmlns:c16="http://schemas.microsoft.com/office/drawing/2014/chart" uri="{C3380CC4-5D6E-409C-BE32-E72D297353CC}">
              <c16:uniqueId val="{00000001-D2A1-0E41-99BE-BE6C977D96F8}"/>
            </c:ext>
          </c:extLst>
        </c:ser>
        <c:ser>
          <c:idx val="2"/>
          <c:order val="2"/>
          <c:tx>
            <c:strRef>
              <c:f>'Indicador 8'!$E$7</c:f>
              <c:strCache>
                <c:ptCount val="1"/>
                <c:pt idx="0">
                  <c:v>Especialidad</c:v>
                </c:pt>
              </c:strCache>
            </c:strRef>
          </c:tx>
          <c:spPr>
            <a:solidFill>
              <a:schemeClr val="accent3"/>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8'!$G$16:$M$16</c:f>
              <c:numCache>
                <c:formatCode>0%</c:formatCode>
                <c:ptCount val="7"/>
                <c:pt idx="0">
                  <c:v>0.46938775510204084</c:v>
                </c:pt>
                <c:pt idx="1">
                  <c:v>0.53061224489795922</c:v>
                </c:pt>
                <c:pt idx="2">
                  <c:v>0</c:v>
                </c:pt>
                <c:pt idx="3">
                  <c:v>0</c:v>
                </c:pt>
                <c:pt idx="4">
                  <c:v>1</c:v>
                </c:pt>
                <c:pt idx="5">
                  <c:v>0</c:v>
                </c:pt>
                <c:pt idx="6">
                  <c:v>1</c:v>
                </c:pt>
              </c:numCache>
            </c:numRef>
          </c:val>
          <c:extLst>
            <c:ext xmlns:c16="http://schemas.microsoft.com/office/drawing/2014/chart" uri="{C3380CC4-5D6E-409C-BE32-E72D297353CC}">
              <c16:uniqueId val="{00000002-D2A1-0E41-99BE-BE6C977D96F8}"/>
            </c:ext>
          </c:extLst>
        </c:ser>
        <c:ser>
          <c:idx val="3"/>
          <c:order val="3"/>
          <c:tx>
            <c:strRef>
              <c:f>'Indicador 8'!$E$8</c:f>
              <c:strCache>
                <c:ptCount val="1"/>
                <c:pt idx="0">
                  <c:v>Maestría</c:v>
                </c:pt>
              </c:strCache>
            </c:strRef>
          </c:tx>
          <c:spPr>
            <a:solidFill>
              <a:schemeClr val="accent4"/>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8'!$G$17:$M$17</c:f>
              <c:numCache>
                <c:formatCode>0%</c:formatCode>
                <c:ptCount val="7"/>
                <c:pt idx="0">
                  <c:v>0.39130434782608697</c:v>
                </c:pt>
                <c:pt idx="1">
                  <c:v>0.60869565217391308</c:v>
                </c:pt>
                <c:pt idx="2">
                  <c:v>0</c:v>
                </c:pt>
                <c:pt idx="3">
                  <c:v>0</c:v>
                </c:pt>
                <c:pt idx="4">
                  <c:v>1</c:v>
                </c:pt>
                <c:pt idx="5">
                  <c:v>0</c:v>
                </c:pt>
                <c:pt idx="6">
                  <c:v>1</c:v>
                </c:pt>
              </c:numCache>
            </c:numRef>
          </c:val>
          <c:extLst>
            <c:ext xmlns:c16="http://schemas.microsoft.com/office/drawing/2014/chart" uri="{C3380CC4-5D6E-409C-BE32-E72D297353CC}">
              <c16:uniqueId val="{00000003-D2A1-0E41-99BE-BE6C977D96F8}"/>
            </c:ext>
          </c:extLst>
        </c:ser>
        <c:ser>
          <c:idx val="4"/>
          <c:order val="4"/>
          <c:tx>
            <c:strRef>
              <c:f>'Indicador 8'!$E$9</c:f>
              <c:strCache>
                <c:ptCount val="1"/>
                <c:pt idx="0">
                  <c:v>Doctorado</c:v>
                </c:pt>
              </c:strCache>
            </c:strRef>
          </c:tx>
          <c:spPr>
            <a:solidFill>
              <a:schemeClr val="accent5"/>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8'!$G$18:$M$18</c:f>
              <c:numCache>
                <c:formatCode>0%</c:formatCode>
                <c:ptCount val="7"/>
                <c:pt idx="0">
                  <c:v>0.33333333333333331</c:v>
                </c:pt>
                <c:pt idx="1">
                  <c:v>0.66666666666666663</c:v>
                </c:pt>
                <c:pt idx="2">
                  <c:v>0</c:v>
                </c:pt>
                <c:pt idx="3">
                  <c:v>0</c:v>
                </c:pt>
                <c:pt idx="4">
                  <c:v>1</c:v>
                </c:pt>
                <c:pt idx="5">
                  <c:v>0</c:v>
                </c:pt>
                <c:pt idx="6">
                  <c:v>1</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8'!$G$18:$M$18</c:f>
              <c:numCache>
                <c:formatCode>0%</c:formatCode>
                <c:ptCount val="7"/>
                <c:pt idx="0">
                  <c:v>0.33333333333333331</c:v>
                </c:pt>
                <c:pt idx="1">
                  <c:v>0.66666666666666663</c:v>
                </c:pt>
                <c:pt idx="2">
                  <c:v>0</c:v>
                </c:pt>
                <c:pt idx="3">
                  <c:v>0</c:v>
                </c:pt>
                <c:pt idx="4">
                  <c:v>1</c:v>
                </c:pt>
                <c:pt idx="5">
                  <c:v>0</c:v>
                </c:pt>
                <c:pt idx="6">
                  <c:v>1</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1'!$E$13</c:f>
              <c:strCache>
                <c:ptCount val="1"/>
                <c:pt idx="0">
                  <c:v>TSU</c:v>
                </c:pt>
              </c:strCache>
            </c:strRef>
          </c:tx>
          <c:spPr>
            <a:solidFill>
              <a:schemeClr val="accent1"/>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1'!$G$13:$M$13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BB1-6546-B480-84D2BAB733B6}"/>
            </c:ext>
          </c:extLst>
        </c:ser>
        <c:ser>
          <c:idx val="1"/>
          <c:order val="1"/>
          <c:tx>
            <c:strRef>
              <c:f>'Indicador 1'!$E$14</c:f>
              <c:strCache>
                <c:ptCount val="1"/>
                <c:pt idx="0">
                  <c:v>Licenciatura</c:v>
                </c:pt>
              </c:strCache>
            </c:strRef>
          </c:tx>
          <c:spPr>
            <a:solidFill>
              <a:schemeClr val="accent2"/>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1'!$G$14:$M$14</c:f>
              <c:numCache>
                <c:formatCode>0%</c:formatCode>
                <c:ptCount val="7"/>
                <c:pt idx="0">
                  <c:v>0.27586206896551724</c:v>
                </c:pt>
                <c:pt idx="1">
                  <c:v>0.20689655172413793</c:v>
                </c:pt>
                <c:pt idx="2">
                  <c:v>0.13793103448275862</c:v>
                </c:pt>
                <c:pt idx="3">
                  <c:v>0.17241379310344829</c:v>
                </c:pt>
                <c:pt idx="4">
                  <c:v>0.17241379310344829</c:v>
                </c:pt>
                <c:pt idx="5">
                  <c:v>0.10344827586206896</c:v>
                </c:pt>
                <c:pt idx="6">
                  <c:v>0.10344827586206896</c:v>
                </c:pt>
              </c:numCache>
            </c:numRef>
          </c:val>
          <c:extLst>
            <c:ext xmlns:c16="http://schemas.microsoft.com/office/drawing/2014/chart" uri="{C3380CC4-5D6E-409C-BE32-E72D297353CC}">
              <c16:uniqueId val="{00000001-FBB1-6546-B480-84D2BAB733B6}"/>
            </c:ext>
          </c:extLst>
        </c:ser>
        <c:ser>
          <c:idx val="2"/>
          <c:order val="2"/>
          <c:tx>
            <c:strRef>
              <c:f>'Indicador 1'!$E$15</c:f>
              <c:strCache>
                <c:ptCount val="1"/>
                <c:pt idx="0">
                  <c:v>Especialidad</c:v>
                </c:pt>
              </c:strCache>
            </c:strRef>
          </c:tx>
          <c:spPr>
            <a:solidFill>
              <a:schemeClr val="accent3"/>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1'!$G$15:$M$15</c:f>
              <c:numCache>
                <c:formatCode>0%</c:formatCode>
                <c:ptCount val="7"/>
                <c:pt idx="0">
                  <c:v>1</c:v>
                </c:pt>
                <c:pt idx="1">
                  <c:v>1</c:v>
                </c:pt>
                <c:pt idx="2">
                  <c:v>1</c:v>
                </c:pt>
                <c:pt idx="3">
                  <c:v>1</c:v>
                </c:pt>
                <c:pt idx="4">
                  <c:v>1</c:v>
                </c:pt>
                <c:pt idx="5">
                  <c:v>0.5</c:v>
                </c:pt>
                <c:pt idx="6">
                  <c:v>0.5</c:v>
                </c:pt>
              </c:numCache>
            </c:numRef>
          </c:val>
          <c:extLst>
            <c:ext xmlns:c16="http://schemas.microsoft.com/office/drawing/2014/chart" uri="{C3380CC4-5D6E-409C-BE32-E72D297353CC}">
              <c16:uniqueId val="{00000002-FBB1-6546-B480-84D2BAB733B6}"/>
            </c:ext>
          </c:extLst>
        </c:ser>
        <c:ser>
          <c:idx val="3"/>
          <c:order val="3"/>
          <c:tx>
            <c:strRef>
              <c:f>'Indicador 1'!$E$16</c:f>
              <c:strCache>
                <c:ptCount val="1"/>
                <c:pt idx="0">
                  <c:v>Maestría</c:v>
                </c:pt>
              </c:strCache>
            </c:strRef>
          </c:tx>
          <c:spPr>
            <a:solidFill>
              <a:schemeClr val="accent4"/>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1'!$G$16:$M$16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BB1-6546-B480-84D2BAB733B6}"/>
            </c:ext>
          </c:extLst>
        </c:ser>
        <c:ser>
          <c:idx val="4"/>
          <c:order val="4"/>
          <c:tx>
            <c:strRef>
              <c:f>'Indicador 1'!$E$17</c:f>
              <c:strCache>
                <c:ptCount val="1"/>
                <c:pt idx="0">
                  <c:v>Doctorado</c:v>
                </c:pt>
              </c:strCache>
            </c:strRef>
          </c:tx>
          <c:spPr>
            <a:solidFill>
              <a:schemeClr val="accent5"/>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1'!$G$17:$M$17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8'!$G$14:$M$14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Ind8'!$G$17:$M$17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0-76C8-C14D-B75B-AF94864216F2}"/>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Ind8'!$G$15:$M$15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0-1B44-4044-A9E5-3C32103A8D78}"/>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Ind8'!$G$16:$M$16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0-A501-CE43-A91C-41064103F3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Ind8'!$E$5</c:f>
              <c:strCache>
                <c:ptCount val="1"/>
                <c:pt idx="0">
                  <c:v>TSU</c:v>
                </c:pt>
              </c:strCache>
            </c:strRef>
          </c:tx>
          <c:spPr>
            <a:solidFill>
              <a:schemeClr val="accent1"/>
            </a:solidFill>
            <a:ln>
              <a:noFill/>
            </a:ln>
            <a:effectLst/>
          </c:spPr>
          <c:invertIfNegative val="0"/>
          <c:dLbls>
            <c:delete val="1"/>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Ind8'!$G$14:$M$14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37B0-8A41-B9DF-CC48F0F35D2E}"/>
            </c:ext>
          </c:extLst>
        </c:ser>
        <c:ser>
          <c:idx val="1"/>
          <c:order val="1"/>
          <c:tx>
            <c:strRef>
              <c:f>'EJEMPLO Ind8'!$E$6</c:f>
              <c:strCache>
                <c:ptCount val="1"/>
                <c:pt idx="0">
                  <c:v>Licenciatura</c:v>
                </c:pt>
              </c:strCache>
            </c:strRef>
          </c:tx>
          <c:spPr>
            <a:solidFill>
              <a:schemeClr val="accent2"/>
            </a:solidFill>
            <a:ln>
              <a:noFill/>
            </a:ln>
            <a:effectLst/>
          </c:spPr>
          <c:invertIfNegative val="0"/>
          <c:dLbls>
            <c:delete val="1"/>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Ind8'!$G$15:$M$15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1-37B0-8A41-B9DF-CC48F0F35D2E}"/>
            </c:ext>
          </c:extLst>
        </c:ser>
        <c:ser>
          <c:idx val="2"/>
          <c:order val="2"/>
          <c:tx>
            <c:strRef>
              <c:f>'EJEMPLO Ind8'!$E$7</c:f>
              <c:strCache>
                <c:ptCount val="1"/>
                <c:pt idx="0">
                  <c:v>Especialidad</c:v>
                </c:pt>
              </c:strCache>
            </c:strRef>
          </c:tx>
          <c:spPr>
            <a:solidFill>
              <a:schemeClr val="accent3"/>
            </a:solidFill>
            <a:ln>
              <a:noFill/>
            </a:ln>
            <a:effectLst/>
          </c:spPr>
          <c:invertIfNegative val="0"/>
          <c:dLbls>
            <c:delete val="1"/>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Ind8'!$G$16:$M$16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2-37B0-8A41-B9DF-CC48F0F35D2E}"/>
            </c:ext>
          </c:extLst>
        </c:ser>
        <c:ser>
          <c:idx val="3"/>
          <c:order val="3"/>
          <c:tx>
            <c:strRef>
              <c:f>'EJEMPLO Ind8'!$E$8</c:f>
              <c:strCache>
                <c:ptCount val="1"/>
                <c:pt idx="0">
                  <c:v>Maestría</c:v>
                </c:pt>
              </c:strCache>
            </c:strRef>
          </c:tx>
          <c:spPr>
            <a:solidFill>
              <a:schemeClr val="accent4"/>
            </a:solidFill>
            <a:ln>
              <a:noFill/>
            </a:ln>
            <a:effectLst/>
          </c:spPr>
          <c:invertIfNegative val="0"/>
          <c:dLbls>
            <c:delete val="1"/>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Ind8'!$G$17:$M$17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3-37B0-8A41-B9DF-CC48F0F35D2E}"/>
            </c:ext>
          </c:extLst>
        </c:ser>
        <c:ser>
          <c:idx val="4"/>
          <c:order val="4"/>
          <c:tx>
            <c:strRef>
              <c:f>'EJEMPLO Ind8'!$E$9</c:f>
              <c:strCache>
                <c:ptCount val="1"/>
                <c:pt idx="0">
                  <c:v>Doctorado</c:v>
                </c:pt>
              </c:strCache>
            </c:strRef>
          </c:tx>
          <c:spPr>
            <a:solidFill>
              <a:schemeClr val="accent5"/>
            </a:solidFill>
            <a:ln>
              <a:noFill/>
            </a:ln>
            <a:effectLst/>
          </c:spPr>
          <c:invertIfNegative val="0"/>
          <c:dLbls>
            <c:delete val="1"/>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Ind8'!$G$18:$M$18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4-37B0-8A41-B9DF-CC48F0F35D2E}"/>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Ind8'!$G$18:$M$18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0-A00A-3D41-8587-E2C3AD0629A4}"/>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Ind8'!$E$14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Ind8'!$G$14:$M$14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6ECE-4D40-92C2-AB48AEC9B0F6}"/>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9'!$J$31:$AA$31</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9'!$J$32:$AA$32</c:f>
              <c:numCache>
                <c:formatCode>0.0%</c:formatCode>
                <c:ptCount val="18"/>
                <c:pt idx="0">
                  <c:v>0.73391304347826092</c:v>
                </c:pt>
                <c:pt idx="1">
                  <c:v>0.75245579567779963</c:v>
                </c:pt>
                <c:pt idx="2">
                  <c:v>0</c:v>
                </c:pt>
                <c:pt idx="3">
                  <c:v>0.83056872037914697</c:v>
                </c:pt>
                <c:pt idx="4">
                  <c:v>0.79373368146214096</c:v>
                </c:pt>
                <c:pt idx="5">
                  <c:v>0</c:v>
                </c:pt>
                <c:pt idx="6">
                  <c:v>9.4786729857819899E-2</c:v>
                </c:pt>
                <c:pt idx="7">
                  <c:v>0.12010443864229765</c:v>
                </c:pt>
                <c:pt idx="8">
                  <c:v>0</c:v>
                </c:pt>
                <c:pt idx="9">
                  <c:v>1.3015873015873016</c:v>
                </c:pt>
                <c:pt idx="10">
                  <c:v>1.2</c:v>
                </c:pt>
                <c:pt idx="11">
                  <c:v>0</c:v>
                </c:pt>
                <c:pt idx="12">
                  <c:v>0.31872037914691942</c:v>
                </c:pt>
                <c:pt idx="13">
                  <c:v>0.28067885117493474</c:v>
                </c:pt>
                <c:pt idx="14">
                  <c:v>0</c:v>
                </c:pt>
                <c:pt idx="15">
                  <c:v>0.42061611374407581</c:v>
                </c:pt>
                <c:pt idx="16">
                  <c:v>0.30678851174934724</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9'!$J$33:$AA$33</c:f>
              <c:numCache>
                <c:formatCode>0.0%</c:formatCode>
                <c:ptCount val="18"/>
                <c:pt idx="0">
                  <c:v>1</c:v>
                </c:pt>
                <c:pt idx="1">
                  <c:v>1</c:v>
                </c:pt>
                <c:pt idx="2">
                  <c:v>0</c:v>
                </c:pt>
                <c:pt idx="3">
                  <c:v>0.88888888888888884</c:v>
                </c:pt>
                <c:pt idx="4">
                  <c:v>0.6</c:v>
                </c:pt>
                <c:pt idx="5">
                  <c:v>0</c:v>
                </c:pt>
                <c:pt idx="6">
                  <c:v>0.1111111111111111</c:v>
                </c:pt>
                <c:pt idx="7">
                  <c:v>0</c:v>
                </c:pt>
                <c:pt idx="8">
                  <c:v>0</c:v>
                </c:pt>
                <c:pt idx="9">
                  <c:v>0</c:v>
                </c:pt>
                <c:pt idx="10">
                  <c:v>8.1632653061224483E-2</c:v>
                </c:pt>
                <c:pt idx="11">
                  <c:v>0</c:v>
                </c:pt>
                <c:pt idx="12">
                  <c:v>0.44444444444444442</c:v>
                </c:pt>
                <c:pt idx="13">
                  <c:v>0.4</c:v>
                </c:pt>
                <c:pt idx="14">
                  <c:v>0</c:v>
                </c:pt>
                <c:pt idx="15">
                  <c:v>0</c:v>
                </c:pt>
                <c:pt idx="16">
                  <c:v>0</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Ind1'!$G$13:$M$13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E6E2-B64E-9CFD-322004D6CF7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9'!$J$34:$AA$34</c:f>
              <c:numCache>
                <c:formatCode>0.0%</c:formatCode>
                <c:ptCount val="18"/>
                <c:pt idx="0">
                  <c:v>0.9</c:v>
                </c:pt>
                <c:pt idx="1">
                  <c:v>1</c:v>
                </c:pt>
                <c:pt idx="2">
                  <c:v>0</c:v>
                </c:pt>
                <c:pt idx="3">
                  <c:v>1</c:v>
                </c:pt>
                <c:pt idx="4">
                  <c:v>1</c:v>
                </c:pt>
                <c:pt idx="5">
                  <c:v>0</c:v>
                </c:pt>
                <c:pt idx="6">
                  <c:v>0</c:v>
                </c:pt>
                <c:pt idx="7">
                  <c:v>0</c:v>
                </c:pt>
                <c:pt idx="8">
                  <c:v>0</c:v>
                </c:pt>
                <c:pt idx="9">
                  <c:v>0</c:v>
                </c:pt>
                <c:pt idx="10">
                  <c:v>0</c:v>
                </c:pt>
                <c:pt idx="11">
                  <c:v>0</c:v>
                </c:pt>
                <c:pt idx="12">
                  <c:v>0.33333333333333331</c:v>
                </c:pt>
                <c:pt idx="13">
                  <c:v>0.5</c:v>
                </c:pt>
                <c:pt idx="14">
                  <c:v>0</c:v>
                </c:pt>
                <c:pt idx="15">
                  <c:v>0.33333333333333331</c:v>
                </c:pt>
                <c:pt idx="16">
                  <c:v>1.5</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9'!$J$35:$AA$35</c:f>
              <c:numCache>
                <c:formatCode>0.0%</c:formatCode>
                <c:ptCount val="18"/>
                <c:pt idx="0">
                  <c:v>0.66666666666666663</c:v>
                </c:pt>
                <c:pt idx="1">
                  <c:v>1</c:v>
                </c:pt>
                <c:pt idx="2">
                  <c:v>0</c:v>
                </c:pt>
                <c:pt idx="3">
                  <c:v>1</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9'!$I$49:$T$49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9'!$I$51:$T$51</c:f>
              <c:numCache>
                <c:formatCode>0.0%</c:formatCode>
                <c:ptCount val="12"/>
                <c:pt idx="0">
                  <c:v>0</c:v>
                </c:pt>
                <c:pt idx="1">
                  <c:v>0.38775510204081631</c:v>
                </c:pt>
                <c:pt idx="2">
                  <c:v>0</c:v>
                </c:pt>
                <c:pt idx="3">
                  <c:v>0.73684210526315785</c:v>
                </c:pt>
                <c:pt idx="4">
                  <c:v>0</c:v>
                </c:pt>
                <c:pt idx="5">
                  <c:v>5.2631578947368418E-2</c:v>
                </c:pt>
                <c:pt idx="6">
                  <c:v>0</c:v>
                </c:pt>
                <c:pt idx="7">
                  <c:v>4.878048780487805E-2</c:v>
                </c:pt>
                <c:pt idx="8">
                  <c:v>0</c:v>
                </c:pt>
                <c:pt idx="9">
                  <c:v>0</c:v>
                </c:pt>
                <c:pt idx="10">
                  <c:v>0</c:v>
                </c:pt>
                <c:pt idx="11">
                  <c:v>0</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9'!$I$52:$T$52</c:f>
              <c:numCache>
                <c:formatCode>0.0%</c:formatCode>
                <c:ptCount val="12"/>
                <c:pt idx="0">
                  <c:v>0</c:v>
                </c:pt>
                <c:pt idx="1">
                  <c:v>0.36956521739130432</c:v>
                </c:pt>
                <c:pt idx="2">
                  <c:v>0</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9'!$I$53:$T$53</c:f>
              <c:numCache>
                <c:formatCode>0.0%</c:formatCode>
                <c:ptCount val="12"/>
                <c:pt idx="0">
                  <c:v>0</c:v>
                </c:pt>
                <c:pt idx="1">
                  <c:v>1</c:v>
                </c:pt>
                <c:pt idx="2">
                  <c:v>0</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9'!$I$67:$T$67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9'!$I$68:$T$68</c:f>
              <c:numCache>
                <c:formatCode>0.0%</c:formatCode>
                <c:ptCount val="12"/>
                <c:pt idx="0">
                  <c:v>0</c:v>
                </c:pt>
                <c:pt idx="1">
                  <c:v>0.22963913849664813</c:v>
                </c:pt>
                <c:pt idx="2">
                  <c:v>0</c:v>
                </c:pt>
                <c:pt idx="3">
                  <c:v>0.81304347826086953</c:v>
                </c:pt>
                <c:pt idx="4">
                  <c:v>0</c:v>
                </c:pt>
                <c:pt idx="5">
                  <c:v>0.10683229813664596</c:v>
                </c:pt>
                <c:pt idx="6">
                  <c:v>0</c:v>
                </c:pt>
                <c:pt idx="7">
                  <c:v>1.3742331288343559</c:v>
                </c:pt>
                <c:pt idx="8">
                  <c:v>0</c:v>
                </c:pt>
                <c:pt idx="9">
                  <c:v>0.30062111801242236</c:v>
                </c:pt>
                <c:pt idx="10">
                  <c:v>0</c:v>
                </c:pt>
                <c:pt idx="11">
                  <c:v>0.36645962732919257</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9'!$I$70:$T$70</c:f>
              <c:numCache>
                <c:formatCode>0.0%</c:formatCode>
                <c:ptCount val="12"/>
                <c:pt idx="0">
                  <c:v>0</c:v>
                </c:pt>
                <c:pt idx="1">
                  <c:v>0.36956521739130432</c:v>
                </c:pt>
                <c:pt idx="2">
                  <c:v>0</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9'!$I$71:$T$71</c:f>
              <c:numCache>
                <c:formatCode>0.0%</c:formatCode>
                <c:ptCount val="12"/>
                <c:pt idx="0">
                  <c:v>0</c:v>
                </c:pt>
                <c:pt idx="1">
                  <c:v>1</c:v>
                </c:pt>
                <c:pt idx="2">
                  <c:v>0</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Ind1'!$G$14:$M$14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0-5DC9-844F-9102-FA2748856B8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9'!$H$13:$M$13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9'!$H$14:$M$14</c:f>
              <c:numCache>
                <c:formatCode>0.0%</c:formatCode>
                <c:ptCount val="6"/>
                <c:pt idx="0">
                  <c:v>0.74261992619926198</c:v>
                </c:pt>
                <c:pt idx="1">
                  <c:v>0.81304347826086953</c:v>
                </c:pt>
                <c:pt idx="2">
                  <c:v>0.10683229813664596</c:v>
                </c:pt>
                <c:pt idx="3">
                  <c:v>0.12779917272856939</c:v>
                </c:pt>
                <c:pt idx="4">
                  <c:v>0.30062111801242236</c:v>
                </c:pt>
                <c:pt idx="5">
                  <c:v>0.36645962732919257</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9'!$H$15:$M$15</c:f>
              <c:numCache>
                <c:formatCode>0.0%</c:formatCode>
                <c:ptCount val="6"/>
                <c:pt idx="0">
                  <c:v>1</c:v>
                </c:pt>
                <c:pt idx="1">
                  <c:v>0.73684210526315785</c:v>
                </c:pt>
                <c:pt idx="2">
                  <c:v>5.2631578947368418E-2</c:v>
                </c:pt>
                <c:pt idx="3">
                  <c:v>8.1632653061224483E-2</c:v>
                </c:pt>
                <c:pt idx="4">
                  <c:v>0.42105263157894735</c:v>
                </c:pt>
                <c:pt idx="5">
                  <c:v>0</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9'!$H$16:$M$16</c:f>
              <c:numCache>
                <c:formatCode>0.0%</c:formatCode>
                <c:ptCount val="6"/>
                <c:pt idx="0">
                  <c:v>0.94444444444444442</c:v>
                </c:pt>
                <c:pt idx="1">
                  <c:v>1</c:v>
                </c:pt>
                <c:pt idx="2">
                  <c:v>0</c:v>
                </c:pt>
                <c:pt idx="3">
                  <c:v>0</c:v>
                </c:pt>
                <c:pt idx="4">
                  <c:v>0.41176470588235292</c:v>
                </c:pt>
                <c:pt idx="5">
                  <c:v>0.88235294117647056</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9'!$H$17:$M$17</c:f>
              <c:numCache>
                <c:formatCode>0.0%</c:formatCode>
                <c:ptCount val="6"/>
                <c:pt idx="0">
                  <c:v>0.8571428571428571</c:v>
                </c:pt>
                <c:pt idx="1">
                  <c:v>1</c:v>
                </c:pt>
                <c:pt idx="2">
                  <c:v>0</c:v>
                </c:pt>
                <c:pt idx="3">
                  <c:v>0</c:v>
                </c:pt>
                <c:pt idx="4">
                  <c:v>0</c:v>
                </c:pt>
                <c:pt idx="5">
                  <c:v>0</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9'!$E$13</c:f>
              <c:strCache>
                <c:ptCount val="1"/>
                <c:pt idx="0">
                  <c:v>TSU</c:v>
                </c:pt>
              </c:strCache>
            </c:strRef>
          </c:tx>
          <c:spPr>
            <a:solidFill>
              <a:schemeClr val="accent1"/>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9'!$H$13:$M$13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7C6-3347-B39F-FAC965947B73}"/>
            </c:ext>
          </c:extLst>
        </c:ser>
        <c:ser>
          <c:idx val="1"/>
          <c:order val="1"/>
          <c:tx>
            <c:strRef>
              <c:f>'Indicador 9'!$E$14</c:f>
              <c:strCache>
                <c:ptCount val="1"/>
                <c:pt idx="0">
                  <c:v>Licenciatura</c:v>
                </c:pt>
              </c:strCache>
            </c:strRef>
          </c:tx>
          <c:spPr>
            <a:solidFill>
              <a:schemeClr val="accent2"/>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9'!$H$14:$M$14</c:f>
              <c:numCache>
                <c:formatCode>0.0%</c:formatCode>
                <c:ptCount val="6"/>
                <c:pt idx="0">
                  <c:v>0.74261992619926198</c:v>
                </c:pt>
                <c:pt idx="1">
                  <c:v>0.81304347826086953</c:v>
                </c:pt>
                <c:pt idx="2">
                  <c:v>0.10683229813664596</c:v>
                </c:pt>
                <c:pt idx="3">
                  <c:v>0.12779917272856939</c:v>
                </c:pt>
                <c:pt idx="4">
                  <c:v>0.30062111801242236</c:v>
                </c:pt>
                <c:pt idx="5">
                  <c:v>0.36645962732919257</c:v>
                </c:pt>
              </c:numCache>
            </c:numRef>
          </c:val>
          <c:extLst>
            <c:ext xmlns:c16="http://schemas.microsoft.com/office/drawing/2014/chart" uri="{C3380CC4-5D6E-409C-BE32-E72D297353CC}">
              <c16:uniqueId val="{00000001-C7C6-3347-B39F-FAC965947B73}"/>
            </c:ext>
          </c:extLst>
        </c:ser>
        <c:ser>
          <c:idx val="2"/>
          <c:order val="2"/>
          <c:tx>
            <c:strRef>
              <c:f>'Indicador 9'!$E$15</c:f>
              <c:strCache>
                <c:ptCount val="1"/>
                <c:pt idx="0">
                  <c:v>Especialidad</c:v>
                </c:pt>
              </c:strCache>
            </c:strRef>
          </c:tx>
          <c:spPr>
            <a:solidFill>
              <a:schemeClr val="accent3"/>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9'!$H$15:$M$15</c:f>
              <c:numCache>
                <c:formatCode>0.0%</c:formatCode>
                <c:ptCount val="6"/>
                <c:pt idx="0">
                  <c:v>1</c:v>
                </c:pt>
                <c:pt idx="1">
                  <c:v>0.73684210526315785</c:v>
                </c:pt>
                <c:pt idx="2">
                  <c:v>5.2631578947368418E-2</c:v>
                </c:pt>
                <c:pt idx="3">
                  <c:v>8.1632653061224483E-2</c:v>
                </c:pt>
                <c:pt idx="4">
                  <c:v>0.42105263157894735</c:v>
                </c:pt>
                <c:pt idx="5">
                  <c:v>0</c:v>
                </c:pt>
              </c:numCache>
            </c:numRef>
          </c:val>
          <c:extLst>
            <c:ext xmlns:c16="http://schemas.microsoft.com/office/drawing/2014/chart" uri="{C3380CC4-5D6E-409C-BE32-E72D297353CC}">
              <c16:uniqueId val="{00000002-C7C6-3347-B39F-FAC965947B73}"/>
            </c:ext>
          </c:extLst>
        </c:ser>
        <c:ser>
          <c:idx val="3"/>
          <c:order val="3"/>
          <c:tx>
            <c:strRef>
              <c:f>'Indicador 9'!$E$16</c:f>
              <c:strCache>
                <c:ptCount val="1"/>
                <c:pt idx="0">
                  <c:v>Maestría</c:v>
                </c:pt>
              </c:strCache>
            </c:strRef>
          </c:tx>
          <c:spPr>
            <a:solidFill>
              <a:schemeClr val="accent4"/>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9'!$H$16:$M$16</c:f>
              <c:numCache>
                <c:formatCode>0.0%</c:formatCode>
                <c:ptCount val="6"/>
                <c:pt idx="0">
                  <c:v>0.94444444444444442</c:v>
                </c:pt>
                <c:pt idx="1">
                  <c:v>1</c:v>
                </c:pt>
                <c:pt idx="2">
                  <c:v>0</c:v>
                </c:pt>
                <c:pt idx="3">
                  <c:v>0</c:v>
                </c:pt>
                <c:pt idx="4">
                  <c:v>0.41176470588235292</c:v>
                </c:pt>
                <c:pt idx="5">
                  <c:v>0.88235294117647056</c:v>
                </c:pt>
              </c:numCache>
            </c:numRef>
          </c:val>
          <c:extLst>
            <c:ext xmlns:c16="http://schemas.microsoft.com/office/drawing/2014/chart" uri="{C3380CC4-5D6E-409C-BE32-E72D297353CC}">
              <c16:uniqueId val="{00000003-C7C6-3347-B39F-FAC965947B73}"/>
            </c:ext>
          </c:extLst>
        </c:ser>
        <c:ser>
          <c:idx val="4"/>
          <c:order val="4"/>
          <c:tx>
            <c:strRef>
              <c:f>'Indicador 9'!$E$17</c:f>
              <c:strCache>
                <c:ptCount val="1"/>
                <c:pt idx="0">
                  <c:v>Doctorado</c:v>
                </c:pt>
              </c:strCache>
            </c:strRef>
          </c:tx>
          <c:spPr>
            <a:solidFill>
              <a:schemeClr val="accent5"/>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9'!$H$17:$M$17</c:f>
              <c:numCache>
                <c:formatCode>0.0%</c:formatCode>
                <c:ptCount val="6"/>
                <c:pt idx="0">
                  <c:v>0.8571428571428571</c:v>
                </c:pt>
                <c:pt idx="1">
                  <c:v>1</c:v>
                </c:pt>
                <c:pt idx="2">
                  <c:v>0</c:v>
                </c:pt>
                <c:pt idx="3">
                  <c:v>0</c:v>
                </c:pt>
                <c:pt idx="4">
                  <c:v>0</c:v>
                </c:pt>
                <c:pt idx="5">
                  <c:v>0</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9'!$I$50:$T$50</c:f>
              <c:numCache>
                <c:formatCode>0.0%</c:formatCode>
                <c:ptCount val="12"/>
                <c:pt idx="0">
                  <c:v>0</c:v>
                </c:pt>
                <c:pt idx="1">
                  <c:v>0.22963913849664813</c:v>
                </c:pt>
                <c:pt idx="2">
                  <c:v>0</c:v>
                </c:pt>
                <c:pt idx="3">
                  <c:v>0.81304347826086953</c:v>
                </c:pt>
                <c:pt idx="4">
                  <c:v>0</c:v>
                </c:pt>
                <c:pt idx="5">
                  <c:v>0.10683229813664596</c:v>
                </c:pt>
                <c:pt idx="6">
                  <c:v>0</c:v>
                </c:pt>
                <c:pt idx="7">
                  <c:v>0</c:v>
                </c:pt>
                <c:pt idx="8">
                  <c:v>0</c:v>
                </c:pt>
                <c:pt idx="9">
                  <c:v>0.30062111801242236</c:v>
                </c:pt>
                <c:pt idx="10">
                  <c:v>0</c:v>
                </c:pt>
                <c:pt idx="11">
                  <c:v>0.36645962732919257</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9'!$I$69:$T$69</c:f>
              <c:numCache>
                <c:formatCode>0.0%</c:formatCode>
                <c:ptCount val="12"/>
                <c:pt idx="0">
                  <c:v>0</c:v>
                </c:pt>
                <c:pt idx="1">
                  <c:v>0.38775510204081631</c:v>
                </c:pt>
                <c:pt idx="2">
                  <c:v>0</c:v>
                </c:pt>
                <c:pt idx="3">
                  <c:v>0.73684210526315785</c:v>
                </c:pt>
                <c:pt idx="4">
                  <c:v>0</c:v>
                </c:pt>
                <c:pt idx="5">
                  <c:v>5.2631578947368418E-2</c:v>
                </c:pt>
                <c:pt idx="6">
                  <c:v>0</c:v>
                </c:pt>
                <c:pt idx="7">
                  <c:v>0</c:v>
                </c:pt>
                <c:pt idx="8">
                  <c:v>0</c:v>
                </c:pt>
                <c:pt idx="9">
                  <c:v>0</c:v>
                </c:pt>
                <c:pt idx="10">
                  <c:v>0</c:v>
                </c:pt>
                <c:pt idx="11">
                  <c:v>0</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Ind9'!$J$31:$AA$31</c:f>
              <c:numCache>
                <c:formatCode>0.0%</c:formatCode>
                <c:ptCount val="18"/>
                <c:pt idx="0">
                  <c:v>0.55555555555555558</c:v>
                </c:pt>
                <c:pt idx="1">
                  <c:v>0.88235294117647056</c:v>
                </c:pt>
                <c:pt idx="2">
                  <c:v>0</c:v>
                </c:pt>
                <c:pt idx="3">
                  <c:v>0.4</c:v>
                </c:pt>
                <c:pt idx="4">
                  <c:v>0.93333333333333335</c:v>
                </c:pt>
                <c:pt idx="5">
                  <c:v>0</c:v>
                </c:pt>
                <c:pt idx="6">
                  <c:v>0.4</c:v>
                </c:pt>
                <c:pt idx="7">
                  <c:v>0.13333333333333333</c:v>
                </c:pt>
                <c:pt idx="8">
                  <c:v>0</c:v>
                </c:pt>
                <c:pt idx="9">
                  <c:v>0.35</c:v>
                </c:pt>
                <c:pt idx="10">
                  <c:v>0.62222222222222223</c:v>
                </c:pt>
                <c:pt idx="11">
                  <c:v>0</c:v>
                </c:pt>
                <c:pt idx="12">
                  <c:v>0.4</c:v>
                </c:pt>
                <c:pt idx="13">
                  <c:v>0.8666666666666667</c:v>
                </c:pt>
                <c:pt idx="14">
                  <c:v>0</c:v>
                </c:pt>
                <c:pt idx="15">
                  <c:v>0.4</c:v>
                </c:pt>
                <c:pt idx="16">
                  <c:v>0.53333333333333333</c:v>
                </c:pt>
                <c:pt idx="17">
                  <c:v>0</c:v>
                </c:pt>
              </c:numCache>
            </c:numRef>
          </c:val>
          <c:extLst>
            <c:ext xmlns:c16="http://schemas.microsoft.com/office/drawing/2014/chart" uri="{C3380CC4-5D6E-409C-BE32-E72D297353CC}">
              <c16:uniqueId val="{00000000-1895-F54F-9AB2-64EBD5863B1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Ind9'!$J$32:$AA$32</c:f>
              <c:numCache>
                <c:formatCode>0.0%</c:formatCode>
                <c:ptCount val="18"/>
                <c:pt idx="0">
                  <c:v>0.74242424242424243</c:v>
                </c:pt>
                <c:pt idx="1">
                  <c:v>0.73333333333333328</c:v>
                </c:pt>
                <c:pt idx="2">
                  <c:v>0</c:v>
                </c:pt>
                <c:pt idx="3">
                  <c:v>0.59183673469387754</c:v>
                </c:pt>
                <c:pt idx="4">
                  <c:v>0.6</c:v>
                </c:pt>
                <c:pt idx="5">
                  <c:v>0</c:v>
                </c:pt>
                <c:pt idx="6">
                  <c:v>0.40816326530612246</c:v>
                </c:pt>
                <c:pt idx="7">
                  <c:v>0.4</c:v>
                </c:pt>
                <c:pt idx="8">
                  <c:v>0</c:v>
                </c:pt>
                <c:pt idx="9">
                  <c:v>0.38412698412698415</c:v>
                </c:pt>
                <c:pt idx="10">
                  <c:v>0.63209876543209875</c:v>
                </c:pt>
                <c:pt idx="11">
                  <c:v>0</c:v>
                </c:pt>
                <c:pt idx="12">
                  <c:v>0.61224489795918369</c:v>
                </c:pt>
                <c:pt idx="13">
                  <c:v>0.61818181818181817</c:v>
                </c:pt>
                <c:pt idx="14">
                  <c:v>0</c:v>
                </c:pt>
                <c:pt idx="15">
                  <c:v>0.21428571428571427</c:v>
                </c:pt>
                <c:pt idx="16">
                  <c:v>0.19393939393939394</c:v>
                </c:pt>
                <c:pt idx="17">
                  <c:v>0</c:v>
                </c:pt>
              </c:numCache>
            </c:numRef>
          </c:val>
          <c:extLst>
            <c:ext xmlns:c16="http://schemas.microsoft.com/office/drawing/2014/chart" uri="{C3380CC4-5D6E-409C-BE32-E72D297353CC}">
              <c16:uniqueId val="{00000000-A32C-1040-88B4-64EB9F5014E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Ind1'!$G$15:$M$15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0-C2A2-1D4B-93DF-3D1C6FE11A1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Ind9'!$J$33:$AA$33</c:f>
              <c:numCache>
                <c:formatCode>0.0%</c:formatCode>
                <c:ptCount val="18"/>
                <c:pt idx="0">
                  <c:v>1</c:v>
                </c:pt>
                <c:pt idx="1">
                  <c:v>0.92</c:v>
                </c:pt>
                <c:pt idx="2">
                  <c:v>0.875</c:v>
                </c:pt>
                <c:pt idx="3">
                  <c:v>0.5714285714285714</c:v>
                </c:pt>
                <c:pt idx="4">
                  <c:v>0.86956521739130432</c:v>
                </c:pt>
                <c:pt idx="5">
                  <c:v>0.42857142857142855</c:v>
                </c:pt>
                <c:pt idx="6">
                  <c:v>0.42857142857142855</c:v>
                </c:pt>
                <c:pt idx="7">
                  <c:v>0.2608695652173913</c:v>
                </c:pt>
                <c:pt idx="8">
                  <c:v>0.14285714285714285</c:v>
                </c:pt>
                <c:pt idx="9">
                  <c:v>0.30232558139534882</c:v>
                </c:pt>
                <c:pt idx="10">
                  <c:v>0.30612244897959184</c:v>
                </c:pt>
                <c:pt idx="11">
                  <c:v>0.2608695652173913</c:v>
                </c:pt>
                <c:pt idx="12">
                  <c:v>0.42857142857142855</c:v>
                </c:pt>
                <c:pt idx="13">
                  <c:v>0.86956521739130432</c:v>
                </c:pt>
                <c:pt idx="14">
                  <c:v>0.5714285714285714</c:v>
                </c:pt>
                <c:pt idx="15">
                  <c:v>0.2857142857142857</c:v>
                </c:pt>
                <c:pt idx="16">
                  <c:v>0.30434782608695654</c:v>
                </c:pt>
                <c:pt idx="17">
                  <c:v>0.2857142857142857</c:v>
                </c:pt>
              </c:numCache>
            </c:numRef>
          </c:val>
          <c:extLst>
            <c:ext xmlns:c16="http://schemas.microsoft.com/office/drawing/2014/chart" uri="{C3380CC4-5D6E-409C-BE32-E72D297353CC}">
              <c16:uniqueId val="{00000000-A6F7-BF4A-84A8-BB40800F4F9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Ind9'!$J$34:$AA$34</c:f>
              <c:numCache>
                <c:formatCode>0.0%</c:formatCode>
                <c:ptCount val="18"/>
                <c:pt idx="0">
                  <c:v>0.66666666666666663</c:v>
                </c:pt>
                <c:pt idx="1">
                  <c:v>0.54285714285714282</c:v>
                </c:pt>
                <c:pt idx="2">
                  <c:v>0.5</c:v>
                </c:pt>
                <c:pt idx="3">
                  <c:v>0.5</c:v>
                </c:pt>
                <c:pt idx="4">
                  <c:v>0.78947368421052633</c:v>
                </c:pt>
                <c:pt idx="5">
                  <c:v>0</c:v>
                </c:pt>
                <c:pt idx="6">
                  <c:v>0.5</c:v>
                </c:pt>
                <c:pt idx="7">
                  <c:v>0.21052631578947367</c:v>
                </c:pt>
                <c:pt idx="8">
                  <c:v>1</c:v>
                </c:pt>
                <c:pt idx="9">
                  <c:v>0.375</c:v>
                </c:pt>
                <c:pt idx="10">
                  <c:v>0.36842105263157893</c:v>
                </c:pt>
                <c:pt idx="11">
                  <c:v>0.2</c:v>
                </c:pt>
                <c:pt idx="12">
                  <c:v>0.5</c:v>
                </c:pt>
                <c:pt idx="13">
                  <c:v>0.73684210526315785</c:v>
                </c:pt>
                <c:pt idx="14">
                  <c:v>0</c:v>
                </c:pt>
                <c:pt idx="15">
                  <c:v>0.16666666666666666</c:v>
                </c:pt>
                <c:pt idx="16">
                  <c:v>0.57894736842105265</c:v>
                </c:pt>
                <c:pt idx="17">
                  <c:v>0</c:v>
                </c:pt>
              </c:numCache>
            </c:numRef>
          </c:val>
          <c:extLst>
            <c:ext xmlns:c16="http://schemas.microsoft.com/office/drawing/2014/chart" uri="{C3380CC4-5D6E-409C-BE32-E72D297353CC}">
              <c16:uniqueId val="{00000000-7FC2-C74D-AC45-3CB68BC061C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Ind9'!$J$35:$AA$35</c:f>
              <c:numCache>
                <c:formatCode>0.0%</c:formatCode>
                <c:ptCount val="18"/>
                <c:pt idx="0">
                  <c:v>0.33333333333333331</c:v>
                </c:pt>
                <c:pt idx="1">
                  <c:v>0.53333333333333333</c:v>
                </c:pt>
                <c:pt idx="2">
                  <c:v>0.5</c:v>
                </c:pt>
                <c:pt idx="3">
                  <c:v>1</c:v>
                </c:pt>
                <c:pt idx="4">
                  <c:v>0.875</c:v>
                </c:pt>
                <c:pt idx="5">
                  <c:v>1</c:v>
                </c:pt>
                <c:pt idx="6">
                  <c:v>0</c:v>
                </c:pt>
                <c:pt idx="7">
                  <c:v>0.125</c:v>
                </c:pt>
                <c:pt idx="8">
                  <c:v>0</c:v>
                </c:pt>
                <c:pt idx="9">
                  <c:v>0.15</c:v>
                </c:pt>
                <c:pt idx="10">
                  <c:v>7.6923076923076927E-2</c:v>
                </c:pt>
                <c:pt idx="11">
                  <c:v>0.14285714285714285</c:v>
                </c:pt>
                <c:pt idx="12">
                  <c:v>0.5</c:v>
                </c:pt>
                <c:pt idx="13">
                  <c:v>0.875</c:v>
                </c:pt>
                <c:pt idx="14">
                  <c:v>1</c:v>
                </c:pt>
                <c:pt idx="15">
                  <c:v>0</c:v>
                </c:pt>
                <c:pt idx="16">
                  <c:v>0.25</c:v>
                </c:pt>
                <c:pt idx="17">
                  <c:v>0</c:v>
                </c:pt>
              </c:numCache>
            </c:numRef>
          </c:val>
          <c:extLst>
            <c:ext xmlns:c16="http://schemas.microsoft.com/office/drawing/2014/chart" uri="{C3380CC4-5D6E-409C-BE32-E72D297353CC}">
              <c16:uniqueId val="{00000000-DB1E-434F-BA48-2DFC2C99015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Ind9'!$I$49:$T$49</c:f>
              <c:numCache>
                <c:formatCode>0.0%</c:formatCode>
                <c:ptCount val="12"/>
                <c:pt idx="0">
                  <c:v>0.66666666666666663</c:v>
                </c:pt>
                <c:pt idx="1">
                  <c:v>0.8571428571428571</c:v>
                </c:pt>
                <c:pt idx="2">
                  <c:v>0.625</c:v>
                </c:pt>
                <c:pt idx="3">
                  <c:v>0.91666666666666663</c:v>
                </c:pt>
                <c:pt idx="4">
                  <c:v>0.375</c:v>
                </c:pt>
                <c:pt idx="5">
                  <c:v>8.3333333333333329E-2</c:v>
                </c:pt>
                <c:pt idx="6">
                  <c:v>0.85</c:v>
                </c:pt>
                <c:pt idx="7">
                  <c:v>0.4</c:v>
                </c:pt>
                <c:pt idx="8">
                  <c:v>0.625</c:v>
                </c:pt>
                <c:pt idx="9">
                  <c:v>0.83333333333333337</c:v>
                </c:pt>
                <c:pt idx="10">
                  <c:v>0.25</c:v>
                </c:pt>
                <c:pt idx="11">
                  <c:v>0.66666666666666663</c:v>
                </c:pt>
              </c:numCache>
            </c:numRef>
          </c:val>
          <c:extLst>
            <c:ext xmlns:c16="http://schemas.microsoft.com/office/drawing/2014/chart" uri="{C3380CC4-5D6E-409C-BE32-E72D297353CC}">
              <c16:uniqueId val="{00000000-3C78-854F-AF9B-6AEF69BAFDC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Ind9'!$I$51:$T$51</c:f>
              <c:numCache>
                <c:formatCode>0.0%</c:formatCode>
                <c:ptCount val="12"/>
                <c:pt idx="0">
                  <c:v>0.75</c:v>
                </c:pt>
                <c:pt idx="1">
                  <c:v>1</c:v>
                </c:pt>
                <c:pt idx="2">
                  <c:v>0.55555555555555558</c:v>
                </c:pt>
                <c:pt idx="3">
                  <c:v>0.7857142857142857</c:v>
                </c:pt>
                <c:pt idx="4">
                  <c:v>0.44444444444444442</c:v>
                </c:pt>
                <c:pt idx="5">
                  <c:v>0.21428571428571427</c:v>
                </c:pt>
                <c:pt idx="6">
                  <c:v>0.42424242424242425</c:v>
                </c:pt>
                <c:pt idx="7">
                  <c:v>0.24390243902439024</c:v>
                </c:pt>
                <c:pt idx="8">
                  <c:v>0.55555555555555558</c:v>
                </c:pt>
                <c:pt idx="9">
                  <c:v>0.7857142857142857</c:v>
                </c:pt>
                <c:pt idx="10">
                  <c:v>0.33333333333333331</c:v>
                </c:pt>
                <c:pt idx="11">
                  <c:v>0.2857142857142857</c:v>
                </c:pt>
              </c:numCache>
            </c:numRef>
          </c:val>
          <c:extLst>
            <c:ext xmlns:c16="http://schemas.microsoft.com/office/drawing/2014/chart" uri="{C3380CC4-5D6E-409C-BE32-E72D297353CC}">
              <c16:uniqueId val="{00000000-41CA-B346-98F5-8EE26E4438AD}"/>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Ind9'!$I$52:$T$52</c:f>
              <c:numCache>
                <c:formatCode>0.0%</c:formatCode>
                <c:ptCount val="12"/>
                <c:pt idx="0">
                  <c:v>0.52631578947368418</c:v>
                </c:pt>
                <c:pt idx="1">
                  <c:v>0.59259259259259256</c:v>
                </c:pt>
                <c:pt idx="2">
                  <c:v>0.4</c:v>
                </c:pt>
                <c:pt idx="3">
                  <c:v>0.875</c:v>
                </c:pt>
                <c:pt idx="4">
                  <c:v>0.2</c:v>
                </c:pt>
                <c:pt idx="5">
                  <c:v>0.375</c:v>
                </c:pt>
                <c:pt idx="6">
                  <c:v>0.56000000000000005</c:v>
                </c:pt>
                <c:pt idx="7">
                  <c:v>0.25</c:v>
                </c:pt>
                <c:pt idx="8">
                  <c:v>0.3</c:v>
                </c:pt>
                <c:pt idx="9">
                  <c:v>0.875</c:v>
                </c:pt>
                <c:pt idx="10">
                  <c:v>0.3</c:v>
                </c:pt>
                <c:pt idx="11">
                  <c:v>0.5625</c:v>
                </c:pt>
              </c:numCache>
            </c:numRef>
          </c:val>
          <c:extLst>
            <c:ext xmlns:c16="http://schemas.microsoft.com/office/drawing/2014/chart" uri="{C3380CC4-5D6E-409C-BE32-E72D297353CC}">
              <c16:uniqueId val="{00000000-938A-4248-90ED-2F2F994FD2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Ind9'!$I$53:$T$53</c:f>
              <c:numCache>
                <c:formatCode>0.0%</c:formatCode>
                <c:ptCount val="12"/>
                <c:pt idx="0">
                  <c:v>0.46153846153846156</c:v>
                </c:pt>
                <c:pt idx="1">
                  <c:v>0.5</c:v>
                </c:pt>
                <c:pt idx="2">
                  <c:v>0.83333333333333337</c:v>
                </c:pt>
                <c:pt idx="3">
                  <c:v>1</c:v>
                </c:pt>
                <c:pt idx="4">
                  <c:v>0.16666666666666666</c:v>
                </c:pt>
                <c:pt idx="5">
                  <c:v>0</c:v>
                </c:pt>
                <c:pt idx="6">
                  <c:v>0.17647058823529413</c:v>
                </c:pt>
                <c:pt idx="7">
                  <c:v>8.6956521739130432E-2</c:v>
                </c:pt>
                <c:pt idx="8">
                  <c:v>0.83333333333333337</c:v>
                </c:pt>
                <c:pt idx="9">
                  <c:v>0.8</c:v>
                </c:pt>
                <c:pt idx="10">
                  <c:v>0.16666666666666666</c:v>
                </c:pt>
                <c:pt idx="11">
                  <c:v>0.2</c:v>
                </c:pt>
              </c:numCache>
            </c:numRef>
          </c:val>
          <c:extLst>
            <c:ext xmlns:c16="http://schemas.microsoft.com/office/drawing/2014/chart" uri="{C3380CC4-5D6E-409C-BE32-E72D297353CC}">
              <c16:uniqueId val="{00000000-48F0-C242-A15E-F9347DAABA7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Ind9'!$I$67:$T$67</c:f>
              <c:numCache>
                <c:formatCode>0.0%</c:formatCode>
                <c:ptCount val="12"/>
                <c:pt idx="0">
                  <c:v>0.625</c:v>
                </c:pt>
                <c:pt idx="1">
                  <c:v>0.83333333333333337</c:v>
                </c:pt>
                <c:pt idx="2">
                  <c:v>0.8</c:v>
                </c:pt>
                <c:pt idx="3">
                  <c:v>0.8</c:v>
                </c:pt>
                <c:pt idx="4">
                  <c:v>0.2</c:v>
                </c:pt>
                <c:pt idx="5">
                  <c:v>0.2</c:v>
                </c:pt>
                <c:pt idx="6">
                  <c:v>0</c:v>
                </c:pt>
                <c:pt idx="7">
                  <c:v>0.53846153846153844</c:v>
                </c:pt>
                <c:pt idx="8">
                  <c:v>1</c:v>
                </c:pt>
                <c:pt idx="9">
                  <c:v>0.66666666666666663</c:v>
                </c:pt>
                <c:pt idx="10">
                  <c:v>0.8</c:v>
                </c:pt>
                <c:pt idx="11">
                  <c:v>0.4</c:v>
                </c:pt>
              </c:numCache>
            </c:numRef>
          </c:val>
          <c:extLst>
            <c:ext xmlns:c16="http://schemas.microsoft.com/office/drawing/2014/chart" uri="{C3380CC4-5D6E-409C-BE32-E72D297353CC}">
              <c16:uniqueId val="{00000000-3858-9440-9AE6-255319850D3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Ind9'!$I$68:$T$68</c:f>
              <c:numCache>
                <c:formatCode>0.0%</c:formatCode>
                <c:ptCount val="12"/>
                <c:pt idx="0">
                  <c:v>0.54878048780487809</c:v>
                </c:pt>
                <c:pt idx="1">
                  <c:v>0.79272727272727272</c:v>
                </c:pt>
                <c:pt idx="2">
                  <c:v>0.71111111111111114</c:v>
                </c:pt>
                <c:pt idx="3">
                  <c:v>0.57339449541284404</c:v>
                </c:pt>
                <c:pt idx="4">
                  <c:v>0.28888888888888886</c:v>
                </c:pt>
                <c:pt idx="5">
                  <c:v>0.42660550458715596</c:v>
                </c:pt>
                <c:pt idx="6">
                  <c:v>1.1911764705882353</c:v>
                </c:pt>
                <c:pt idx="7">
                  <c:v>0.39263803680981596</c:v>
                </c:pt>
                <c:pt idx="8">
                  <c:v>0.8</c:v>
                </c:pt>
                <c:pt idx="9">
                  <c:v>0.57798165137614677</c:v>
                </c:pt>
                <c:pt idx="10">
                  <c:v>0.26666666666666666</c:v>
                </c:pt>
                <c:pt idx="11">
                  <c:v>0.18807339449541285</c:v>
                </c:pt>
              </c:numCache>
            </c:numRef>
          </c:val>
          <c:extLst>
            <c:ext xmlns:c16="http://schemas.microsoft.com/office/drawing/2014/chart" uri="{C3380CC4-5D6E-409C-BE32-E72D297353CC}">
              <c16:uniqueId val="{00000000-5DCE-784A-976D-5818374F54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'EJEMPLO Ind9'!$E$70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Ind9'!$I$70:$T$70</c:f>
              <c:numCache>
                <c:formatCode>0.0%</c:formatCode>
                <c:ptCount val="12"/>
                <c:pt idx="0">
                  <c:v>0.8</c:v>
                </c:pt>
                <c:pt idx="1">
                  <c:v>0.53658536585365857</c:v>
                </c:pt>
                <c:pt idx="2">
                  <c:v>0.5</c:v>
                </c:pt>
                <c:pt idx="3">
                  <c:v>0.72727272727272729</c:v>
                </c:pt>
                <c:pt idx="4">
                  <c:v>0.5</c:v>
                </c:pt>
                <c:pt idx="5">
                  <c:v>0.27272727272727271</c:v>
                </c:pt>
                <c:pt idx="6">
                  <c:v>0</c:v>
                </c:pt>
                <c:pt idx="7">
                  <c:v>0.22352941176470589</c:v>
                </c:pt>
                <c:pt idx="8">
                  <c:v>0.5</c:v>
                </c:pt>
                <c:pt idx="9">
                  <c:v>0.68181818181818177</c:v>
                </c:pt>
                <c:pt idx="10">
                  <c:v>0.25</c:v>
                </c:pt>
                <c:pt idx="11">
                  <c:v>0.5</c:v>
                </c:pt>
              </c:numCache>
            </c:numRef>
          </c:val>
          <c:extLst>
            <c:ext xmlns:c16="http://schemas.microsoft.com/office/drawing/2014/chart" uri="{C3380CC4-5D6E-409C-BE32-E72D297353CC}">
              <c16:uniqueId val="{00000000-D379-D949-93C9-B8871FA003B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withinLinear" id="18">
  <a:schemeClr val="accent5"/>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 id="16">
  <a:schemeClr val="accent3"/>
</cs:colorStyle>
</file>

<file path=xl/charts/colors104.xml><?xml version="1.0" encoding="utf-8"?>
<cs:colorStyle xmlns:cs="http://schemas.microsoft.com/office/drawing/2012/chartStyle" xmlns:a="http://schemas.openxmlformats.org/drawingml/2006/main" meth="withinLinear" id="17">
  <a:schemeClr val="accent4"/>
</cs:colorStyle>
</file>

<file path=xl/charts/colors105.xml><?xml version="1.0" encoding="utf-8"?>
<cs:colorStyle xmlns:cs="http://schemas.microsoft.com/office/drawing/2012/chartStyle" xmlns:a="http://schemas.openxmlformats.org/drawingml/2006/main" meth="withinLinear" id="18">
  <a:schemeClr val="accent5"/>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7">
  <a:schemeClr val="accent4"/>
</cs:colorStyle>
</file>

<file path=xl/charts/colors71.xml><?xml version="1.0" encoding="utf-8"?>
<cs:colorStyle xmlns:cs="http://schemas.microsoft.com/office/drawing/2012/chartStyle" xmlns:a="http://schemas.openxmlformats.org/drawingml/2006/main" meth="withinLinear" id="18">
  <a:schemeClr val="accent5"/>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 id="16">
  <a:schemeClr val="accent3"/>
</cs:colorStyle>
</file>

<file path=xl/charts/colors74.xml><?xml version="1.0" encoding="utf-8"?>
<cs:colorStyle xmlns:cs="http://schemas.microsoft.com/office/drawing/2012/chartStyle" xmlns:a="http://schemas.openxmlformats.org/drawingml/2006/main" meth="withinLinear" id="17">
  <a:schemeClr val="accent4"/>
</cs:colorStyle>
</file>

<file path=xl/charts/colors75.xml><?xml version="1.0" encoding="utf-8"?>
<cs:colorStyle xmlns:cs="http://schemas.microsoft.com/office/drawing/2012/chartStyle" xmlns:a="http://schemas.openxmlformats.org/drawingml/2006/main" meth="withinLinear" id="18">
  <a:schemeClr val="accent5"/>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7">
  <a:schemeClr val="accent4"/>
</cs:colorStyle>
</file>

<file path=xl/charts/colors79.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withinLinear" id="16">
  <a:schemeClr val="accent3"/>
</cs:colorStyle>
</file>

<file path=xl/charts/colors83.xml><?xml version="1.0" encoding="utf-8"?>
<cs:colorStyle xmlns:cs="http://schemas.microsoft.com/office/drawing/2012/chartStyle" xmlns:a="http://schemas.openxmlformats.org/drawingml/2006/main" meth="withinLinear" id="17">
  <a:schemeClr val="accent4"/>
</cs:colorStyle>
</file>

<file path=xl/charts/colors84.xml><?xml version="1.0" encoding="utf-8"?>
<cs:colorStyle xmlns:cs="http://schemas.microsoft.com/office/drawing/2012/chartStyle" xmlns:a="http://schemas.openxmlformats.org/drawingml/2006/main" meth="withinLinear" id="18">
  <a:schemeClr val="accent5"/>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 id="16">
  <a:schemeClr val="accent3"/>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 id="16">
  <a:schemeClr val="accent3"/>
</cs:colorStyle>
</file>

<file path=xl/charts/colors91.xml><?xml version="1.0" encoding="utf-8"?>
<cs:colorStyle xmlns:cs="http://schemas.microsoft.com/office/drawing/2012/chartStyle" xmlns:a="http://schemas.openxmlformats.org/drawingml/2006/main" meth="withinLinear" id="17">
  <a:schemeClr val="accent4"/>
</cs:colorStyle>
</file>

<file path=xl/charts/colors92.xml><?xml version="1.0" encoding="utf-8"?>
<cs:colorStyle xmlns:cs="http://schemas.microsoft.com/office/drawing/2012/chartStyle" xmlns:a="http://schemas.openxmlformats.org/drawingml/2006/main" meth="withinLinear" id="18">
  <a:schemeClr val="accent5"/>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 id="16">
  <a:schemeClr val="accent3"/>
</cs:colorStyle>
</file>

<file path=xl/charts/colors95.xml><?xml version="1.0" encoding="utf-8"?>
<cs:colorStyle xmlns:cs="http://schemas.microsoft.com/office/drawing/2012/chartStyle" xmlns:a="http://schemas.openxmlformats.org/drawingml/2006/main" meth="withinLinear" id="17">
  <a:schemeClr val="accent4"/>
</cs:colorStyle>
</file>

<file path=xl/charts/colors96.xml><?xml version="1.0" encoding="utf-8"?>
<cs:colorStyle xmlns:cs="http://schemas.microsoft.com/office/drawing/2012/chartStyle" xmlns:a="http://schemas.openxmlformats.org/drawingml/2006/main" meth="withinLinear" id="18">
  <a:schemeClr val="accent5"/>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5" Type="http://schemas.openxmlformats.org/officeDocument/2006/relationships/chart" Target="../charts/chart71.xml"/><Relationship Id="rId15" Type="http://schemas.openxmlformats.org/officeDocument/2006/relationships/chart" Target="../charts/chart81.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95.xml"/><Relationship Id="rId13" Type="http://schemas.openxmlformats.org/officeDocument/2006/relationships/chart" Target="../charts/chart100.xml"/><Relationship Id="rId18" Type="http://schemas.openxmlformats.org/officeDocument/2006/relationships/chart" Target="../charts/chart105.xml"/><Relationship Id="rId3" Type="http://schemas.openxmlformats.org/officeDocument/2006/relationships/chart" Target="../charts/chart90.xml"/><Relationship Id="rId7" Type="http://schemas.openxmlformats.org/officeDocument/2006/relationships/chart" Target="../charts/chart94.xml"/><Relationship Id="rId12" Type="http://schemas.openxmlformats.org/officeDocument/2006/relationships/chart" Target="../charts/chart99.xml"/><Relationship Id="rId17" Type="http://schemas.openxmlformats.org/officeDocument/2006/relationships/chart" Target="../charts/chart104.xml"/><Relationship Id="rId2" Type="http://schemas.openxmlformats.org/officeDocument/2006/relationships/chart" Target="../charts/chart89.xml"/><Relationship Id="rId16" Type="http://schemas.openxmlformats.org/officeDocument/2006/relationships/chart" Target="../charts/chart103.xml"/><Relationship Id="rId1" Type="http://schemas.openxmlformats.org/officeDocument/2006/relationships/chart" Target="../charts/chart88.xml"/><Relationship Id="rId6" Type="http://schemas.openxmlformats.org/officeDocument/2006/relationships/chart" Target="../charts/chart93.xml"/><Relationship Id="rId11" Type="http://schemas.openxmlformats.org/officeDocument/2006/relationships/chart" Target="../charts/chart98.xml"/><Relationship Id="rId5" Type="http://schemas.openxmlformats.org/officeDocument/2006/relationships/chart" Target="../charts/chart92.xml"/><Relationship Id="rId15" Type="http://schemas.openxmlformats.org/officeDocument/2006/relationships/chart" Target="../charts/chart102.xml"/><Relationship Id="rId10" Type="http://schemas.openxmlformats.org/officeDocument/2006/relationships/chart" Target="../charts/chart97.xml"/><Relationship Id="rId19" Type="http://schemas.openxmlformats.org/officeDocument/2006/relationships/chart" Target="../charts/chart106.xml"/><Relationship Id="rId4" Type="http://schemas.openxmlformats.org/officeDocument/2006/relationships/chart" Target="../charts/chart91.xml"/><Relationship Id="rId9" Type="http://schemas.openxmlformats.org/officeDocument/2006/relationships/chart" Target="../charts/chart96.xml"/><Relationship Id="rId14" Type="http://schemas.openxmlformats.org/officeDocument/2006/relationships/chart" Target="../charts/chart10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1.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57.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69.xml"/><Relationship Id="rId2" Type="http://schemas.openxmlformats.org/officeDocument/2006/relationships/chart" Target="../charts/chart168.xml"/><Relationship Id="rId1" Type="http://schemas.openxmlformats.org/officeDocument/2006/relationships/chart" Target="../charts/chart167.xml"/><Relationship Id="rId5" Type="http://schemas.openxmlformats.org/officeDocument/2006/relationships/chart" Target="../charts/chart171.xml"/><Relationship Id="rId4" Type="http://schemas.openxmlformats.org/officeDocument/2006/relationships/chart" Target="../charts/chart1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 Id="rId5" Type="http://schemas.openxmlformats.org/officeDocument/2006/relationships/chart" Target="../charts/chart176.xml"/><Relationship Id="rId4" Type="http://schemas.openxmlformats.org/officeDocument/2006/relationships/chart" Target="../charts/chart17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10</xdr:col>
      <xdr:colOff>679302</xdr:colOff>
      <xdr:row>49</xdr:row>
      <xdr:rowOff>177210</xdr:rowOff>
    </xdr:to>
    <xdr:graphicFrame macro="">
      <xdr:nvGraphicFramePr>
        <xdr:cNvPr id="2" name="Gráfico 1">
          <a:extLst>
            <a:ext uri="{FF2B5EF4-FFF2-40B4-BE49-F238E27FC236}">
              <a16:creationId xmlns:a16="http://schemas.microsoft.com/office/drawing/2014/main" id="{B5C46618-8D92-B547-AC63-B7E03A4D3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30</xdr:col>
      <xdr:colOff>265814</xdr:colOff>
      <xdr:row>49</xdr:row>
      <xdr:rowOff>128401</xdr:rowOff>
    </xdr:to>
    <xdr:graphicFrame macro="">
      <xdr:nvGraphicFramePr>
        <xdr:cNvPr id="3" name="Gráfico 2">
          <a:extLst>
            <a:ext uri="{FF2B5EF4-FFF2-40B4-BE49-F238E27FC236}">
              <a16:creationId xmlns:a16="http://schemas.microsoft.com/office/drawing/2014/main" id="{E01AB22E-62DF-CF48-B367-23919ED1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18</xdr:row>
      <xdr:rowOff>0</xdr:rowOff>
    </xdr:from>
    <xdr:to>
      <xdr:col>55</xdr:col>
      <xdr:colOff>413488</xdr:colOff>
      <xdr:row>49</xdr:row>
      <xdr:rowOff>128401</xdr:rowOff>
    </xdr:to>
    <xdr:graphicFrame macro="">
      <xdr:nvGraphicFramePr>
        <xdr:cNvPr id="4" name="Gráfico 3">
          <a:extLst>
            <a:ext uri="{FF2B5EF4-FFF2-40B4-BE49-F238E27FC236}">
              <a16:creationId xmlns:a16="http://schemas.microsoft.com/office/drawing/2014/main" id="{1DAB68D1-37A3-8B4E-A941-BD02299A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10</xdr:col>
      <xdr:colOff>679302</xdr:colOff>
      <xdr:row>82</xdr:row>
      <xdr:rowOff>128401</xdr:rowOff>
    </xdr:to>
    <xdr:graphicFrame macro="">
      <xdr:nvGraphicFramePr>
        <xdr:cNvPr id="5" name="Gráfico 4">
          <a:extLst>
            <a:ext uri="{FF2B5EF4-FFF2-40B4-BE49-F238E27FC236}">
              <a16:creationId xmlns:a16="http://schemas.microsoft.com/office/drawing/2014/main" id="{0D745130-AEAF-3C41-B715-7FC2E4D62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51</xdr:row>
      <xdr:rowOff>0</xdr:rowOff>
    </xdr:from>
    <xdr:to>
      <xdr:col>30</xdr:col>
      <xdr:colOff>265814</xdr:colOff>
      <xdr:row>82</xdr:row>
      <xdr:rowOff>128401</xdr:rowOff>
    </xdr:to>
    <xdr:graphicFrame macro="">
      <xdr:nvGraphicFramePr>
        <xdr:cNvPr id="6" name="Gráfico 5">
          <a:extLst>
            <a:ext uri="{FF2B5EF4-FFF2-40B4-BE49-F238E27FC236}">
              <a16:creationId xmlns:a16="http://schemas.microsoft.com/office/drawing/2014/main" id="{910BAEA0-421B-C345-90E0-F918C239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51</xdr:row>
      <xdr:rowOff>0</xdr:rowOff>
    </xdr:from>
    <xdr:to>
      <xdr:col>55</xdr:col>
      <xdr:colOff>413488</xdr:colOff>
      <xdr:row>82</xdr:row>
      <xdr:rowOff>128401</xdr:rowOff>
    </xdr:to>
    <xdr:graphicFrame macro="">
      <xdr:nvGraphicFramePr>
        <xdr:cNvPr id="7" name="Gráfico 6">
          <a:extLst>
            <a:ext uri="{FF2B5EF4-FFF2-40B4-BE49-F238E27FC236}">
              <a16:creationId xmlns:a16="http://schemas.microsoft.com/office/drawing/2014/main" id="{1A48ED49-F777-7B48-A351-D95AFFB24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0</xdr:rowOff>
    </xdr:from>
    <xdr:to>
      <xdr:col>9</xdr:col>
      <xdr:colOff>1672166</xdr:colOff>
      <xdr:row>52</xdr:row>
      <xdr:rowOff>0</xdr:rowOff>
    </xdr:to>
    <xdr:graphicFrame macro="">
      <xdr:nvGraphicFramePr>
        <xdr:cNvPr id="3" name="Gráfico 2">
          <a:extLst>
            <a:ext uri="{FF2B5EF4-FFF2-40B4-BE49-F238E27FC236}">
              <a16:creationId xmlns:a16="http://schemas.microsoft.com/office/drawing/2014/main" id="{F31D92E2-C5FC-1E4E-9652-B980BC8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10159</xdr:rowOff>
    </xdr:from>
    <xdr:to>
      <xdr:col>9</xdr:col>
      <xdr:colOff>1346200</xdr:colOff>
      <xdr:row>41</xdr:row>
      <xdr:rowOff>127000</xdr:rowOff>
    </xdr:to>
    <xdr:graphicFrame macro="">
      <xdr:nvGraphicFramePr>
        <xdr:cNvPr id="2" name="Gráfico 1">
          <a:extLst>
            <a:ext uri="{FF2B5EF4-FFF2-40B4-BE49-F238E27FC236}">
              <a16:creationId xmlns:a16="http://schemas.microsoft.com/office/drawing/2014/main" id="{70E91636-B922-FF48-80D5-BBC3E3FF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10159</xdr:rowOff>
    </xdr:from>
    <xdr:to>
      <xdr:col>9</xdr:col>
      <xdr:colOff>1346200</xdr:colOff>
      <xdr:row>41</xdr:row>
      <xdr:rowOff>127000</xdr:rowOff>
    </xdr:to>
    <xdr:graphicFrame macro="">
      <xdr:nvGraphicFramePr>
        <xdr:cNvPr id="2" name="Gráfico 1">
          <a:extLst>
            <a:ext uri="{FF2B5EF4-FFF2-40B4-BE49-F238E27FC236}">
              <a16:creationId xmlns:a16="http://schemas.microsoft.com/office/drawing/2014/main" id="{F7E9C98B-CB39-EA44-A897-31ACF124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12</xdr:col>
      <xdr:colOff>1016000</xdr:colOff>
      <xdr:row>33</xdr:row>
      <xdr:rowOff>119743</xdr:rowOff>
    </xdr:to>
    <xdr:graphicFrame macro="">
      <xdr:nvGraphicFramePr>
        <xdr:cNvPr id="2" name="Gráfico 1">
          <a:extLst>
            <a:ext uri="{FF2B5EF4-FFF2-40B4-BE49-F238E27FC236}">
              <a16:creationId xmlns:a16="http://schemas.microsoft.com/office/drawing/2014/main" id="{898D4DDF-69E4-D14A-8B88-210EE4EAD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12</xdr:col>
      <xdr:colOff>1016000</xdr:colOff>
      <xdr:row>33</xdr:row>
      <xdr:rowOff>119743</xdr:rowOff>
    </xdr:to>
    <xdr:graphicFrame macro="">
      <xdr:nvGraphicFramePr>
        <xdr:cNvPr id="2" name="Gráfico 1">
          <a:extLst>
            <a:ext uri="{FF2B5EF4-FFF2-40B4-BE49-F238E27FC236}">
              <a16:creationId xmlns:a16="http://schemas.microsoft.com/office/drawing/2014/main" id="{7A3A5615-0241-3247-91F8-6D637836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28328</xdr:colOff>
      <xdr:row>18</xdr:row>
      <xdr:rowOff>225786</xdr:rowOff>
    </xdr:from>
    <xdr:to>
      <xdr:col>40</xdr:col>
      <xdr:colOff>606287</xdr:colOff>
      <xdr:row>61</xdr:row>
      <xdr:rowOff>151847</xdr:rowOff>
    </xdr:to>
    <xdr:graphicFrame macro="">
      <xdr:nvGraphicFramePr>
        <xdr:cNvPr id="2" name="Gráfico 1">
          <a:extLst>
            <a:ext uri="{FF2B5EF4-FFF2-40B4-BE49-F238E27FC236}">
              <a16:creationId xmlns:a16="http://schemas.microsoft.com/office/drawing/2014/main" id="{0EEDD273-2CCC-0E4F-8DCC-709862BBF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9</xdr:col>
      <xdr:colOff>990600</xdr:colOff>
      <xdr:row>61</xdr:row>
      <xdr:rowOff>163871</xdr:rowOff>
    </xdr:to>
    <xdr:graphicFrame macro="">
      <xdr:nvGraphicFramePr>
        <xdr:cNvPr id="3" name="Gráfico 2">
          <a:extLst>
            <a:ext uri="{FF2B5EF4-FFF2-40B4-BE49-F238E27FC236}">
              <a16:creationId xmlns:a16="http://schemas.microsoft.com/office/drawing/2014/main" id="{F0CD93A7-E9BC-9B43-8510-224A74E23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1156518</xdr:colOff>
      <xdr:row>18</xdr:row>
      <xdr:rowOff>234120</xdr:rowOff>
    </xdr:from>
    <xdr:to>
      <xdr:col>21</xdr:col>
      <xdr:colOff>359465</xdr:colOff>
      <xdr:row>61</xdr:row>
      <xdr:rowOff>152400</xdr:rowOff>
    </xdr:to>
    <xdr:graphicFrame macro="">
      <xdr:nvGraphicFramePr>
        <xdr:cNvPr id="4" name="Gráfico 3">
          <a:extLst>
            <a:ext uri="{FF2B5EF4-FFF2-40B4-BE49-F238E27FC236}">
              <a16:creationId xmlns:a16="http://schemas.microsoft.com/office/drawing/2014/main" id="{1D8300DF-7CE8-5E4D-9F45-CB62DC1E3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9</xdr:col>
      <xdr:colOff>613833</xdr:colOff>
      <xdr:row>100</xdr:row>
      <xdr:rowOff>58584</xdr:rowOff>
    </xdr:to>
    <xdr:graphicFrame macro="">
      <xdr:nvGraphicFramePr>
        <xdr:cNvPr id="5" name="Gráfico 4">
          <a:extLst>
            <a:ext uri="{FF2B5EF4-FFF2-40B4-BE49-F238E27FC236}">
              <a16:creationId xmlns:a16="http://schemas.microsoft.com/office/drawing/2014/main" id="{3129F3F0-D02C-DE4D-8DBB-A01107AF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787399</xdr:colOff>
      <xdr:row>64</xdr:row>
      <xdr:rowOff>0</xdr:rowOff>
    </xdr:from>
    <xdr:to>
      <xdr:col>20</xdr:col>
      <xdr:colOff>441738</xdr:colOff>
      <xdr:row>101</xdr:row>
      <xdr:rowOff>25400</xdr:rowOff>
    </xdr:to>
    <xdr:graphicFrame macro="">
      <xdr:nvGraphicFramePr>
        <xdr:cNvPr id="6" name="Gráfico 5">
          <a:extLst>
            <a:ext uri="{FF2B5EF4-FFF2-40B4-BE49-F238E27FC236}">
              <a16:creationId xmlns:a16="http://schemas.microsoft.com/office/drawing/2014/main" id="{366D2C3F-0D76-7F4C-A1D9-5892993FC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41412</xdr:colOff>
      <xdr:row>64</xdr:row>
      <xdr:rowOff>13804</xdr:rowOff>
    </xdr:from>
    <xdr:to>
      <xdr:col>39</xdr:col>
      <xdr:colOff>331304</xdr:colOff>
      <xdr:row>101</xdr:row>
      <xdr:rowOff>64604</xdr:rowOff>
    </xdr:to>
    <xdr:graphicFrame macro="">
      <xdr:nvGraphicFramePr>
        <xdr:cNvPr id="7" name="Gráfico 6">
          <a:extLst>
            <a:ext uri="{FF2B5EF4-FFF2-40B4-BE49-F238E27FC236}">
              <a16:creationId xmlns:a16="http://schemas.microsoft.com/office/drawing/2014/main" id="{DB38FAAC-DB2E-8047-9976-AEFACE2AB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28328</xdr:colOff>
      <xdr:row>18</xdr:row>
      <xdr:rowOff>225786</xdr:rowOff>
    </xdr:from>
    <xdr:to>
      <xdr:col>40</xdr:col>
      <xdr:colOff>606287</xdr:colOff>
      <xdr:row>61</xdr:row>
      <xdr:rowOff>151847</xdr:rowOff>
    </xdr:to>
    <xdr:graphicFrame macro="">
      <xdr:nvGraphicFramePr>
        <xdr:cNvPr id="2" name="Gráfico 1">
          <a:extLst>
            <a:ext uri="{FF2B5EF4-FFF2-40B4-BE49-F238E27FC236}">
              <a16:creationId xmlns:a16="http://schemas.microsoft.com/office/drawing/2014/main" id="{6DD7F088-0648-AC40-B15A-8D4EBFC2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9</xdr:col>
      <xdr:colOff>990600</xdr:colOff>
      <xdr:row>61</xdr:row>
      <xdr:rowOff>163871</xdr:rowOff>
    </xdr:to>
    <xdr:graphicFrame macro="">
      <xdr:nvGraphicFramePr>
        <xdr:cNvPr id="3" name="Gráfico 2">
          <a:extLst>
            <a:ext uri="{FF2B5EF4-FFF2-40B4-BE49-F238E27FC236}">
              <a16:creationId xmlns:a16="http://schemas.microsoft.com/office/drawing/2014/main" id="{F5E5F766-ABF5-BD4C-BBC4-3E4049283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1156518</xdr:colOff>
      <xdr:row>18</xdr:row>
      <xdr:rowOff>234120</xdr:rowOff>
    </xdr:from>
    <xdr:to>
      <xdr:col>21</xdr:col>
      <xdr:colOff>359465</xdr:colOff>
      <xdr:row>61</xdr:row>
      <xdr:rowOff>152400</xdr:rowOff>
    </xdr:to>
    <xdr:graphicFrame macro="">
      <xdr:nvGraphicFramePr>
        <xdr:cNvPr id="4" name="Gráfico 3">
          <a:extLst>
            <a:ext uri="{FF2B5EF4-FFF2-40B4-BE49-F238E27FC236}">
              <a16:creationId xmlns:a16="http://schemas.microsoft.com/office/drawing/2014/main" id="{CD928F62-ACEE-2A47-9EAF-5A86BBFD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9</xdr:col>
      <xdr:colOff>613833</xdr:colOff>
      <xdr:row>100</xdr:row>
      <xdr:rowOff>58584</xdr:rowOff>
    </xdr:to>
    <xdr:graphicFrame macro="">
      <xdr:nvGraphicFramePr>
        <xdr:cNvPr id="5" name="Gráfico 4">
          <a:extLst>
            <a:ext uri="{FF2B5EF4-FFF2-40B4-BE49-F238E27FC236}">
              <a16:creationId xmlns:a16="http://schemas.microsoft.com/office/drawing/2014/main" id="{B4045A95-D4DD-B44B-BFD8-BE58F754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787399</xdr:colOff>
      <xdr:row>64</xdr:row>
      <xdr:rowOff>0</xdr:rowOff>
    </xdr:from>
    <xdr:to>
      <xdr:col>20</xdr:col>
      <xdr:colOff>441738</xdr:colOff>
      <xdr:row>101</xdr:row>
      <xdr:rowOff>25400</xdr:rowOff>
    </xdr:to>
    <xdr:graphicFrame macro="">
      <xdr:nvGraphicFramePr>
        <xdr:cNvPr id="6" name="Gráfico 5">
          <a:extLst>
            <a:ext uri="{FF2B5EF4-FFF2-40B4-BE49-F238E27FC236}">
              <a16:creationId xmlns:a16="http://schemas.microsoft.com/office/drawing/2014/main" id="{111D77AB-1C70-3C45-AAEC-7E3D6E66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41412</xdr:colOff>
      <xdr:row>64</xdr:row>
      <xdr:rowOff>13804</xdr:rowOff>
    </xdr:from>
    <xdr:to>
      <xdr:col>39</xdr:col>
      <xdr:colOff>331304</xdr:colOff>
      <xdr:row>101</xdr:row>
      <xdr:rowOff>64604</xdr:rowOff>
    </xdr:to>
    <xdr:graphicFrame macro="">
      <xdr:nvGraphicFramePr>
        <xdr:cNvPr id="7" name="Gráfico 6">
          <a:extLst>
            <a:ext uri="{FF2B5EF4-FFF2-40B4-BE49-F238E27FC236}">
              <a16:creationId xmlns:a16="http://schemas.microsoft.com/office/drawing/2014/main" id="{4A19CF9D-EE24-5440-BACC-DAD6CFF1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30</xdr:col>
      <xdr:colOff>4837</xdr:colOff>
      <xdr:row>17</xdr:row>
      <xdr:rowOff>0</xdr:rowOff>
    </xdr:from>
    <xdr:to>
      <xdr:col>45</xdr:col>
      <xdr:colOff>423333</xdr:colOff>
      <xdr:row>35</xdr:row>
      <xdr:rowOff>16934</xdr:rowOff>
    </xdr:to>
    <xdr:graphicFrame macro="">
      <xdr:nvGraphicFramePr>
        <xdr:cNvPr id="2" name="Gráfico 1">
          <a:extLst>
            <a:ext uri="{FF2B5EF4-FFF2-40B4-BE49-F238E27FC236}">
              <a16:creationId xmlns:a16="http://schemas.microsoft.com/office/drawing/2014/main" id="{8B1568B1-1D95-DF44-B253-D11FFD27B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0</xdr:colOff>
      <xdr:row>17</xdr:row>
      <xdr:rowOff>0</xdr:rowOff>
    </xdr:from>
    <xdr:to>
      <xdr:col>61</xdr:col>
      <xdr:colOff>418496</xdr:colOff>
      <xdr:row>35</xdr:row>
      <xdr:rowOff>16934</xdr:rowOff>
    </xdr:to>
    <xdr:graphicFrame macro="">
      <xdr:nvGraphicFramePr>
        <xdr:cNvPr id="3" name="Gráfico 2">
          <a:extLst>
            <a:ext uri="{FF2B5EF4-FFF2-40B4-BE49-F238E27FC236}">
              <a16:creationId xmlns:a16="http://schemas.microsoft.com/office/drawing/2014/main" id="{996255F3-87C4-954C-884B-B3EC8DB0B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62</xdr:col>
      <xdr:colOff>0</xdr:colOff>
      <xdr:row>17</xdr:row>
      <xdr:rowOff>0</xdr:rowOff>
    </xdr:from>
    <xdr:to>
      <xdr:col>77</xdr:col>
      <xdr:colOff>418496</xdr:colOff>
      <xdr:row>35</xdr:row>
      <xdr:rowOff>16934</xdr:rowOff>
    </xdr:to>
    <xdr:graphicFrame macro="">
      <xdr:nvGraphicFramePr>
        <xdr:cNvPr id="4" name="Gráfico 3">
          <a:extLst>
            <a:ext uri="{FF2B5EF4-FFF2-40B4-BE49-F238E27FC236}">
              <a16:creationId xmlns:a16="http://schemas.microsoft.com/office/drawing/2014/main" id="{FE026F6E-3910-A648-BF95-F19655A7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78</xdr:col>
      <xdr:colOff>0</xdr:colOff>
      <xdr:row>16</xdr:row>
      <xdr:rowOff>167105</xdr:rowOff>
    </xdr:from>
    <xdr:to>
      <xdr:col>93</xdr:col>
      <xdr:colOff>418496</xdr:colOff>
      <xdr:row>35</xdr:row>
      <xdr:rowOff>16934</xdr:rowOff>
    </xdr:to>
    <xdr:graphicFrame macro="">
      <xdr:nvGraphicFramePr>
        <xdr:cNvPr id="5" name="Gráfico 4">
          <a:extLst>
            <a:ext uri="{FF2B5EF4-FFF2-40B4-BE49-F238E27FC236}">
              <a16:creationId xmlns:a16="http://schemas.microsoft.com/office/drawing/2014/main" id="{84514047-587F-D246-9261-5E4C482E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0</xdr:colOff>
      <xdr:row>16</xdr:row>
      <xdr:rowOff>167105</xdr:rowOff>
    </xdr:from>
    <xdr:to>
      <xdr:col>109</xdr:col>
      <xdr:colOff>418496</xdr:colOff>
      <xdr:row>35</xdr:row>
      <xdr:rowOff>16934</xdr:rowOff>
    </xdr:to>
    <xdr:graphicFrame macro="">
      <xdr:nvGraphicFramePr>
        <xdr:cNvPr id="6" name="Gráfico 5">
          <a:extLst>
            <a:ext uri="{FF2B5EF4-FFF2-40B4-BE49-F238E27FC236}">
              <a16:creationId xmlns:a16="http://schemas.microsoft.com/office/drawing/2014/main" id="{8D123E47-5E36-CA4C-81AA-3B288271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0</xdr:colOff>
      <xdr:row>36</xdr:row>
      <xdr:rowOff>0</xdr:rowOff>
    </xdr:from>
    <xdr:to>
      <xdr:col>36</xdr:col>
      <xdr:colOff>12096</xdr:colOff>
      <xdr:row>53</xdr:row>
      <xdr:rowOff>25400</xdr:rowOff>
    </xdr:to>
    <xdr:graphicFrame macro="">
      <xdr:nvGraphicFramePr>
        <xdr:cNvPr id="7" name="Gráfico 6">
          <a:extLst>
            <a:ext uri="{FF2B5EF4-FFF2-40B4-BE49-F238E27FC236}">
              <a16:creationId xmlns:a16="http://schemas.microsoft.com/office/drawing/2014/main" id="{B331FCD3-A1CF-E444-B7D3-2D3FD12FB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0</xdr:colOff>
      <xdr:row>36</xdr:row>
      <xdr:rowOff>0</xdr:rowOff>
    </xdr:from>
    <xdr:to>
      <xdr:col>52</xdr:col>
      <xdr:colOff>418496</xdr:colOff>
      <xdr:row>53</xdr:row>
      <xdr:rowOff>25400</xdr:rowOff>
    </xdr:to>
    <xdr:graphicFrame macro="">
      <xdr:nvGraphicFramePr>
        <xdr:cNvPr id="8" name="Gráfico 7">
          <a:extLst>
            <a:ext uri="{FF2B5EF4-FFF2-40B4-BE49-F238E27FC236}">
              <a16:creationId xmlns:a16="http://schemas.microsoft.com/office/drawing/2014/main" id="{2BCE60BC-843F-AE44-88A6-5EB4C14DD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36</xdr:row>
      <xdr:rowOff>0</xdr:rowOff>
    </xdr:from>
    <xdr:to>
      <xdr:col>68</xdr:col>
      <xdr:colOff>418496</xdr:colOff>
      <xdr:row>53</xdr:row>
      <xdr:rowOff>25400</xdr:rowOff>
    </xdr:to>
    <xdr:graphicFrame macro="">
      <xdr:nvGraphicFramePr>
        <xdr:cNvPr id="9" name="Gráfico 8">
          <a:extLst>
            <a:ext uri="{FF2B5EF4-FFF2-40B4-BE49-F238E27FC236}">
              <a16:creationId xmlns:a16="http://schemas.microsoft.com/office/drawing/2014/main" id="{BA742251-9B27-3147-9F0C-10A417D9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69</xdr:col>
      <xdr:colOff>0</xdr:colOff>
      <xdr:row>36</xdr:row>
      <xdr:rowOff>0</xdr:rowOff>
    </xdr:from>
    <xdr:to>
      <xdr:col>84</xdr:col>
      <xdr:colOff>418496</xdr:colOff>
      <xdr:row>53</xdr:row>
      <xdr:rowOff>25400</xdr:rowOff>
    </xdr:to>
    <xdr:graphicFrame macro="">
      <xdr:nvGraphicFramePr>
        <xdr:cNvPr id="10" name="Gráfico 9">
          <a:extLst>
            <a:ext uri="{FF2B5EF4-FFF2-40B4-BE49-F238E27FC236}">
              <a16:creationId xmlns:a16="http://schemas.microsoft.com/office/drawing/2014/main" id="{A55A42E1-12E7-1441-AC12-1B382AAD7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54</xdr:row>
      <xdr:rowOff>0</xdr:rowOff>
    </xdr:from>
    <xdr:to>
      <xdr:col>36</xdr:col>
      <xdr:colOff>12096</xdr:colOff>
      <xdr:row>70</xdr:row>
      <xdr:rowOff>222250</xdr:rowOff>
    </xdr:to>
    <xdr:graphicFrame macro="">
      <xdr:nvGraphicFramePr>
        <xdr:cNvPr id="11" name="Gráfico 10">
          <a:extLst>
            <a:ext uri="{FF2B5EF4-FFF2-40B4-BE49-F238E27FC236}">
              <a16:creationId xmlns:a16="http://schemas.microsoft.com/office/drawing/2014/main" id="{15AA9B36-7E81-9541-9675-E3DD7DB69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0</xdr:colOff>
      <xdr:row>54</xdr:row>
      <xdr:rowOff>0</xdr:rowOff>
    </xdr:from>
    <xdr:to>
      <xdr:col>52</xdr:col>
      <xdr:colOff>520096</xdr:colOff>
      <xdr:row>70</xdr:row>
      <xdr:rowOff>222250</xdr:rowOff>
    </xdr:to>
    <xdr:graphicFrame macro="">
      <xdr:nvGraphicFramePr>
        <xdr:cNvPr id="12" name="Gráfico 11">
          <a:extLst>
            <a:ext uri="{FF2B5EF4-FFF2-40B4-BE49-F238E27FC236}">
              <a16:creationId xmlns:a16="http://schemas.microsoft.com/office/drawing/2014/main" id="{8BE63C35-0C4E-CD48-B2E8-4F6284526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54</xdr:col>
      <xdr:colOff>0</xdr:colOff>
      <xdr:row>54</xdr:row>
      <xdr:rowOff>0</xdr:rowOff>
    </xdr:from>
    <xdr:to>
      <xdr:col>69</xdr:col>
      <xdr:colOff>520095</xdr:colOff>
      <xdr:row>70</xdr:row>
      <xdr:rowOff>222250</xdr:rowOff>
    </xdr:to>
    <xdr:graphicFrame macro="">
      <xdr:nvGraphicFramePr>
        <xdr:cNvPr id="13" name="Gráfico 12">
          <a:extLst>
            <a:ext uri="{FF2B5EF4-FFF2-40B4-BE49-F238E27FC236}">
              <a16:creationId xmlns:a16="http://schemas.microsoft.com/office/drawing/2014/main" id="{F5939CB9-82CB-1145-9469-79340D55E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54</xdr:row>
      <xdr:rowOff>0</xdr:rowOff>
    </xdr:from>
    <xdr:to>
      <xdr:col>86</xdr:col>
      <xdr:colOff>520096</xdr:colOff>
      <xdr:row>70</xdr:row>
      <xdr:rowOff>222250</xdr:rowOff>
    </xdr:to>
    <xdr:graphicFrame macro="">
      <xdr:nvGraphicFramePr>
        <xdr:cNvPr id="14" name="Gráfico 13">
          <a:extLst>
            <a:ext uri="{FF2B5EF4-FFF2-40B4-BE49-F238E27FC236}">
              <a16:creationId xmlns:a16="http://schemas.microsoft.com/office/drawing/2014/main" id="{E6D11340-17B1-4146-99DD-0EF2812B9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443387</xdr:colOff>
      <xdr:row>0</xdr:row>
      <xdr:rowOff>20944</xdr:rowOff>
    </xdr:from>
    <xdr:to>
      <xdr:col>19</xdr:col>
      <xdr:colOff>1114036</xdr:colOff>
      <xdr:row>15</xdr:row>
      <xdr:rowOff>200526</xdr:rowOff>
    </xdr:to>
    <xdr:graphicFrame macro="">
      <xdr:nvGraphicFramePr>
        <xdr:cNvPr id="15" name="Gráfico 14">
          <a:extLst>
            <a:ext uri="{FF2B5EF4-FFF2-40B4-BE49-F238E27FC236}">
              <a16:creationId xmlns:a16="http://schemas.microsoft.com/office/drawing/2014/main" id="{D5BCC1CD-56BE-7045-832B-35B28CF5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0</xdr:colOff>
      <xdr:row>0</xdr:row>
      <xdr:rowOff>0</xdr:rowOff>
    </xdr:from>
    <xdr:to>
      <xdr:col>27</xdr:col>
      <xdr:colOff>1405913</xdr:colOff>
      <xdr:row>15</xdr:row>
      <xdr:rowOff>179582</xdr:rowOff>
    </xdr:to>
    <xdr:graphicFrame macro="">
      <xdr:nvGraphicFramePr>
        <xdr:cNvPr id="16" name="Gráfico 15">
          <a:extLst>
            <a:ext uri="{FF2B5EF4-FFF2-40B4-BE49-F238E27FC236}">
              <a16:creationId xmlns:a16="http://schemas.microsoft.com/office/drawing/2014/main" id="{6D74D6BC-7B5B-C041-818D-59C4F67D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0</xdr:colOff>
      <xdr:row>0</xdr:row>
      <xdr:rowOff>0</xdr:rowOff>
    </xdr:from>
    <xdr:to>
      <xdr:col>46</xdr:col>
      <xdr:colOff>247316</xdr:colOff>
      <xdr:row>15</xdr:row>
      <xdr:rowOff>179582</xdr:rowOff>
    </xdr:to>
    <xdr:graphicFrame macro="">
      <xdr:nvGraphicFramePr>
        <xdr:cNvPr id="17" name="Gráfico 16">
          <a:extLst>
            <a:ext uri="{FF2B5EF4-FFF2-40B4-BE49-F238E27FC236}">
              <a16:creationId xmlns:a16="http://schemas.microsoft.com/office/drawing/2014/main" id="{4E2A7D93-E11D-884A-ADD6-F808FD910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47</xdr:col>
      <xdr:colOff>0</xdr:colOff>
      <xdr:row>0</xdr:row>
      <xdr:rowOff>0</xdr:rowOff>
    </xdr:from>
    <xdr:to>
      <xdr:col>66</xdr:col>
      <xdr:colOff>425561</xdr:colOff>
      <xdr:row>15</xdr:row>
      <xdr:rowOff>179582</xdr:rowOff>
    </xdr:to>
    <xdr:graphicFrame macro="">
      <xdr:nvGraphicFramePr>
        <xdr:cNvPr id="18" name="Gráfico 17">
          <a:extLst>
            <a:ext uri="{FF2B5EF4-FFF2-40B4-BE49-F238E27FC236}">
              <a16:creationId xmlns:a16="http://schemas.microsoft.com/office/drawing/2014/main" id="{0A16CECD-D081-864E-851B-AB35F846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67</xdr:col>
      <xdr:colOff>0</xdr:colOff>
      <xdr:row>0</xdr:row>
      <xdr:rowOff>0</xdr:rowOff>
    </xdr:from>
    <xdr:to>
      <xdr:col>86</xdr:col>
      <xdr:colOff>425561</xdr:colOff>
      <xdr:row>15</xdr:row>
      <xdr:rowOff>179582</xdr:rowOff>
    </xdr:to>
    <xdr:graphicFrame macro="">
      <xdr:nvGraphicFramePr>
        <xdr:cNvPr id="19" name="Gráfico 18">
          <a:extLst>
            <a:ext uri="{FF2B5EF4-FFF2-40B4-BE49-F238E27FC236}">
              <a16:creationId xmlns:a16="http://schemas.microsoft.com/office/drawing/2014/main" id="{4503FC52-4D88-8944-8937-430BFF53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88</xdr:col>
      <xdr:colOff>0</xdr:colOff>
      <xdr:row>0</xdr:row>
      <xdr:rowOff>0</xdr:rowOff>
    </xdr:from>
    <xdr:to>
      <xdr:col>107</xdr:col>
      <xdr:colOff>425562</xdr:colOff>
      <xdr:row>15</xdr:row>
      <xdr:rowOff>179582</xdr:rowOff>
    </xdr:to>
    <xdr:graphicFrame macro="">
      <xdr:nvGraphicFramePr>
        <xdr:cNvPr id="20" name="Gráfico 19">
          <a:extLst>
            <a:ext uri="{FF2B5EF4-FFF2-40B4-BE49-F238E27FC236}">
              <a16:creationId xmlns:a16="http://schemas.microsoft.com/office/drawing/2014/main" id="{2F7684B9-1D16-DC4A-9A23-33BDC323A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85</xdr:col>
      <xdr:colOff>0</xdr:colOff>
      <xdr:row>36</xdr:row>
      <xdr:rowOff>0</xdr:rowOff>
    </xdr:from>
    <xdr:to>
      <xdr:col>105</xdr:col>
      <xdr:colOff>12096</xdr:colOff>
      <xdr:row>53</xdr:row>
      <xdr:rowOff>25400</xdr:rowOff>
    </xdr:to>
    <xdr:graphicFrame macro="">
      <xdr:nvGraphicFramePr>
        <xdr:cNvPr id="21" name="Gráfico 20">
          <a:extLst>
            <a:ext uri="{FF2B5EF4-FFF2-40B4-BE49-F238E27FC236}">
              <a16:creationId xmlns:a16="http://schemas.microsoft.com/office/drawing/2014/main" id="{57B073A9-7D71-1B47-8BC9-810340B7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88</xdr:col>
      <xdr:colOff>0</xdr:colOff>
      <xdr:row>54</xdr:row>
      <xdr:rowOff>0</xdr:rowOff>
    </xdr:from>
    <xdr:to>
      <xdr:col>103</xdr:col>
      <xdr:colOff>520096</xdr:colOff>
      <xdr:row>70</xdr:row>
      <xdr:rowOff>222250</xdr:rowOff>
    </xdr:to>
    <xdr:graphicFrame macro="">
      <xdr:nvGraphicFramePr>
        <xdr:cNvPr id="22" name="Gráfico 21">
          <a:extLst>
            <a:ext uri="{FF2B5EF4-FFF2-40B4-BE49-F238E27FC236}">
              <a16:creationId xmlns:a16="http://schemas.microsoft.com/office/drawing/2014/main" id="{10258ADC-687A-1C43-83F3-B6075C2E6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30</xdr:col>
      <xdr:colOff>4837</xdr:colOff>
      <xdr:row>17</xdr:row>
      <xdr:rowOff>0</xdr:rowOff>
    </xdr:from>
    <xdr:to>
      <xdr:col>45</xdr:col>
      <xdr:colOff>423333</xdr:colOff>
      <xdr:row>35</xdr:row>
      <xdr:rowOff>16934</xdr:rowOff>
    </xdr:to>
    <xdr:graphicFrame macro="">
      <xdr:nvGraphicFramePr>
        <xdr:cNvPr id="2" name="Gráfico 1">
          <a:extLst>
            <a:ext uri="{FF2B5EF4-FFF2-40B4-BE49-F238E27FC236}">
              <a16:creationId xmlns:a16="http://schemas.microsoft.com/office/drawing/2014/main" id="{1A43E2D6-9C09-6E4A-911E-E0E0A4D71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0</xdr:colOff>
      <xdr:row>17</xdr:row>
      <xdr:rowOff>0</xdr:rowOff>
    </xdr:from>
    <xdr:to>
      <xdr:col>61</xdr:col>
      <xdr:colOff>418496</xdr:colOff>
      <xdr:row>35</xdr:row>
      <xdr:rowOff>16934</xdr:rowOff>
    </xdr:to>
    <xdr:graphicFrame macro="">
      <xdr:nvGraphicFramePr>
        <xdr:cNvPr id="3" name="Gráfico 2">
          <a:extLst>
            <a:ext uri="{FF2B5EF4-FFF2-40B4-BE49-F238E27FC236}">
              <a16:creationId xmlns:a16="http://schemas.microsoft.com/office/drawing/2014/main" id="{C290DE89-D8DE-7643-9B3D-1362A1FB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62</xdr:col>
      <xdr:colOff>0</xdr:colOff>
      <xdr:row>17</xdr:row>
      <xdr:rowOff>0</xdr:rowOff>
    </xdr:from>
    <xdr:to>
      <xdr:col>77</xdr:col>
      <xdr:colOff>418496</xdr:colOff>
      <xdr:row>35</xdr:row>
      <xdr:rowOff>16934</xdr:rowOff>
    </xdr:to>
    <xdr:graphicFrame macro="">
      <xdr:nvGraphicFramePr>
        <xdr:cNvPr id="4" name="Gráfico 3">
          <a:extLst>
            <a:ext uri="{FF2B5EF4-FFF2-40B4-BE49-F238E27FC236}">
              <a16:creationId xmlns:a16="http://schemas.microsoft.com/office/drawing/2014/main" id="{04A969BA-81E5-EE4F-99A3-E975BE9F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78</xdr:col>
      <xdr:colOff>0</xdr:colOff>
      <xdr:row>16</xdr:row>
      <xdr:rowOff>167105</xdr:rowOff>
    </xdr:from>
    <xdr:to>
      <xdr:col>93</xdr:col>
      <xdr:colOff>418496</xdr:colOff>
      <xdr:row>35</xdr:row>
      <xdr:rowOff>16934</xdr:rowOff>
    </xdr:to>
    <xdr:graphicFrame macro="">
      <xdr:nvGraphicFramePr>
        <xdr:cNvPr id="5" name="Gráfico 4">
          <a:extLst>
            <a:ext uri="{FF2B5EF4-FFF2-40B4-BE49-F238E27FC236}">
              <a16:creationId xmlns:a16="http://schemas.microsoft.com/office/drawing/2014/main" id="{55A15606-A29F-B247-986D-955D792B8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0</xdr:colOff>
      <xdr:row>16</xdr:row>
      <xdr:rowOff>167105</xdr:rowOff>
    </xdr:from>
    <xdr:to>
      <xdr:col>109</xdr:col>
      <xdr:colOff>418496</xdr:colOff>
      <xdr:row>35</xdr:row>
      <xdr:rowOff>16934</xdr:rowOff>
    </xdr:to>
    <xdr:graphicFrame macro="">
      <xdr:nvGraphicFramePr>
        <xdr:cNvPr id="6" name="Gráfico 5">
          <a:extLst>
            <a:ext uri="{FF2B5EF4-FFF2-40B4-BE49-F238E27FC236}">
              <a16:creationId xmlns:a16="http://schemas.microsoft.com/office/drawing/2014/main" id="{20D4FFEA-02B3-334D-9BAC-7572AC7E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0</xdr:colOff>
      <xdr:row>36</xdr:row>
      <xdr:rowOff>0</xdr:rowOff>
    </xdr:from>
    <xdr:to>
      <xdr:col>36</xdr:col>
      <xdr:colOff>12096</xdr:colOff>
      <xdr:row>53</xdr:row>
      <xdr:rowOff>25400</xdr:rowOff>
    </xdr:to>
    <xdr:graphicFrame macro="">
      <xdr:nvGraphicFramePr>
        <xdr:cNvPr id="7" name="Gráfico 6">
          <a:extLst>
            <a:ext uri="{FF2B5EF4-FFF2-40B4-BE49-F238E27FC236}">
              <a16:creationId xmlns:a16="http://schemas.microsoft.com/office/drawing/2014/main" id="{78153F94-20C2-2A4C-8A2A-07848C808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0</xdr:colOff>
      <xdr:row>36</xdr:row>
      <xdr:rowOff>0</xdr:rowOff>
    </xdr:from>
    <xdr:to>
      <xdr:col>52</xdr:col>
      <xdr:colOff>418496</xdr:colOff>
      <xdr:row>53</xdr:row>
      <xdr:rowOff>25400</xdr:rowOff>
    </xdr:to>
    <xdr:graphicFrame macro="">
      <xdr:nvGraphicFramePr>
        <xdr:cNvPr id="8" name="Gráfico 7">
          <a:extLst>
            <a:ext uri="{FF2B5EF4-FFF2-40B4-BE49-F238E27FC236}">
              <a16:creationId xmlns:a16="http://schemas.microsoft.com/office/drawing/2014/main" id="{FAC82732-41B4-BA4E-B11E-A90C164F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36</xdr:row>
      <xdr:rowOff>0</xdr:rowOff>
    </xdr:from>
    <xdr:to>
      <xdr:col>68</xdr:col>
      <xdr:colOff>418496</xdr:colOff>
      <xdr:row>53</xdr:row>
      <xdr:rowOff>25400</xdr:rowOff>
    </xdr:to>
    <xdr:graphicFrame macro="">
      <xdr:nvGraphicFramePr>
        <xdr:cNvPr id="9" name="Gráfico 8">
          <a:extLst>
            <a:ext uri="{FF2B5EF4-FFF2-40B4-BE49-F238E27FC236}">
              <a16:creationId xmlns:a16="http://schemas.microsoft.com/office/drawing/2014/main" id="{CFC840CA-E31A-4C4F-B1C2-509DA3B2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69</xdr:col>
      <xdr:colOff>0</xdr:colOff>
      <xdr:row>36</xdr:row>
      <xdr:rowOff>0</xdr:rowOff>
    </xdr:from>
    <xdr:to>
      <xdr:col>84</xdr:col>
      <xdr:colOff>418496</xdr:colOff>
      <xdr:row>53</xdr:row>
      <xdr:rowOff>25400</xdr:rowOff>
    </xdr:to>
    <xdr:graphicFrame macro="">
      <xdr:nvGraphicFramePr>
        <xdr:cNvPr id="10" name="Gráfico 9">
          <a:extLst>
            <a:ext uri="{FF2B5EF4-FFF2-40B4-BE49-F238E27FC236}">
              <a16:creationId xmlns:a16="http://schemas.microsoft.com/office/drawing/2014/main" id="{DD189F5B-8C53-1D4D-BDA7-5A18F9936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54</xdr:row>
      <xdr:rowOff>0</xdr:rowOff>
    </xdr:from>
    <xdr:to>
      <xdr:col>36</xdr:col>
      <xdr:colOff>12096</xdr:colOff>
      <xdr:row>70</xdr:row>
      <xdr:rowOff>222250</xdr:rowOff>
    </xdr:to>
    <xdr:graphicFrame macro="">
      <xdr:nvGraphicFramePr>
        <xdr:cNvPr id="11" name="Gráfico 10">
          <a:extLst>
            <a:ext uri="{FF2B5EF4-FFF2-40B4-BE49-F238E27FC236}">
              <a16:creationId xmlns:a16="http://schemas.microsoft.com/office/drawing/2014/main" id="{76E7192C-46EF-254A-914B-8722FD1E1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0</xdr:colOff>
      <xdr:row>54</xdr:row>
      <xdr:rowOff>0</xdr:rowOff>
    </xdr:from>
    <xdr:to>
      <xdr:col>52</xdr:col>
      <xdr:colOff>520096</xdr:colOff>
      <xdr:row>70</xdr:row>
      <xdr:rowOff>222250</xdr:rowOff>
    </xdr:to>
    <xdr:graphicFrame macro="">
      <xdr:nvGraphicFramePr>
        <xdr:cNvPr id="12" name="Gráfico 11">
          <a:extLst>
            <a:ext uri="{FF2B5EF4-FFF2-40B4-BE49-F238E27FC236}">
              <a16:creationId xmlns:a16="http://schemas.microsoft.com/office/drawing/2014/main" id="{0A798CF9-774D-2C4D-B161-84F58EB45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54</xdr:col>
      <xdr:colOff>0</xdr:colOff>
      <xdr:row>54</xdr:row>
      <xdr:rowOff>0</xdr:rowOff>
    </xdr:from>
    <xdr:to>
      <xdr:col>69</xdr:col>
      <xdr:colOff>520095</xdr:colOff>
      <xdr:row>70</xdr:row>
      <xdr:rowOff>222250</xdr:rowOff>
    </xdr:to>
    <xdr:graphicFrame macro="">
      <xdr:nvGraphicFramePr>
        <xdr:cNvPr id="13" name="Gráfico 12">
          <a:extLst>
            <a:ext uri="{FF2B5EF4-FFF2-40B4-BE49-F238E27FC236}">
              <a16:creationId xmlns:a16="http://schemas.microsoft.com/office/drawing/2014/main" id="{5C87B5E4-9F6B-A749-8B46-73A05401C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54</xdr:row>
      <xdr:rowOff>0</xdr:rowOff>
    </xdr:from>
    <xdr:to>
      <xdr:col>86</xdr:col>
      <xdr:colOff>520096</xdr:colOff>
      <xdr:row>70</xdr:row>
      <xdr:rowOff>222250</xdr:rowOff>
    </xdr:to>
    <xdr:graphicFrame macro="">
      <xdr:nvGraphicFramePr>
        <xdr:cNvPr id="14" name="Gráfico 13">
          <a:extLst>
            <a:ext uri="{FF2B5EF4-FFF2-40B4-BE49-F238E27FC236}">
              <a16:creationId xmlns:a16="http://schemas.microsoft.com/office/drawing/2014/main" id="{C97F3CDD-42B2-4E4B-A148-0B00AEF8E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443387</xdr:colOff>
      <xdr:row>0</xdr:row>
      <xdr:rowOff>20944</xdr:rowOff>
    </xdr:from>
    <xdr:to>
      <xdr:col>19</xdr:col>
      <xdr:colOff>1114036</xdr:colOff>
      <xdr:row>15</xdr:row>
      <xdr:rowOff>200526</xdr:rowOff>
    </xdr:to>
    <xdr:graphicFrame macro="">
      <xdr:nvGraphicFramePr>
        <xdr:cNvPr id="16" name="Gráfico 15">
          <a:extLst>
            <a:ext uri="{FF2B5EF4-FFF2-40B4-BE49-F238E27FC236}">
              <a16:creationId xmlns:a16="http://schemas.microsoft.com/office/drawing/2014/main" id="{B647B420-060C-DD5F-C095-9A689158D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0</xdr:colOff>
      <xdr:row>0</xdr:row>
      <xdr:rowOff>0</xdr:rowOff>
    </xdr:from>
    <xdr:to>
      <xdr:col>27</xdr:col>
      <xdr:colOff>1405913</xdr:colOff>
      <xdr:row>15</xdr:row>
      <xdr:rowOff>179582</xdr:rowOff>
    </xdr:to>
    <xdr:graphicFrame macro="">
      <xdr:nvGraphicFramePr>
        <xdr:cNvPr id="17" name="Gráfico 16">
          <a:extLst>
            <a:ext uri="{FF2B5EF4-FFF2-40B4-BE49-F238E27FC236}">
              <a16:creationId xmlns:a16="http://schemas.microsoft.com/office/drawing/2014/main" id="{B15DD71E-D9C3-C944-A621-305CE3959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0</xdr:colOff>
      <xdr:row>0</xdr:row>
      <xdr:rowOff>0</xdr:rowOff>
    </xdr:from>
    <xdr:to>
      <xdr:col>46</xdr:col>
      <xdr:colOff>247316</xdr:colOff>
      <xdr:row>15</xdr:row>
      <xdr:rowOff>179582</xdr:rowOff>
    </xdr:to>
    <xdr:graphicFrame macro="">
      <xdr:nvGraphicFramePr>
        <xdr:cNvPr id="18" name="Gráfico 17">
          <a:extLst>
            <a:ext uri="{FF2B5EF4-FFF2-40B4-BE49-F238E27FC236}">
              <a16:creationId xmlns:a16="http://schemas.microsoft.com/office/drawing/2014/main" id="{3368B9ED-152A-804A-BC1B-88C43FF21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47</xdr:col>
      <xdr:colOff>0</xdr:colOff>
      <xdr:row>0</xdr:row>
      <xdr:rowOff>0</xdr:rowOff>
    </xdr:from>
    <xdr:to>
      <xdr:col>66</xdr:col>
      <xdr:colOff>425561</xdr:colOff>
      <xdr:row>15</xdr:row>
      <xdr:rowOff>179582</xdr:rowOff>
    </xdr:to>
    <xdr:graphicFrame macro="">
      <xdr:nvGraphicFramePr>
        <xdr:cNvPr id="19" name="Gráfico 18">
          <a:extLst>
            <a:ext uri="{FF2B5EF4-FFF2-40B4-BE49-F238E27FC236}">
              <a16:creationId xmlns:a16="http://schemas.microsoft.com/office/drawing/2014/main" id="{C58BFAE1-C9CB-5A4A-AD5E-E5FE92440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67</xdr:col>
      <xdr:colOff>0</xdr:colOff>
      <xdr:row>0</xdr:row>
      <xdr:rowOff>0</xdr:rowOff>
    </xdr:from>
    <xdr:to>
      <xdr:col>86</xdr:col>
      <xdr:colOff>425561</xdr:colOff>
      <xdr:row>15</xdr:row>
      <xdr:rowOff>179582</xdr:rowOff>
    </xdr:to>
    <xdr:graphicFrame macro="">
      <xdr:nvGraphicFramePr>
        <xdr:cNvPr id="20" name="Gráfico 19">
          <a:extLst>
            <a:ext uri="{FF2B5EF4-FFF2-40B4-BE49-F238E27FC236}">
              <a16:creationId xmlns:a16="http://schemas.microsoft.com/office/drawing/2014/main" id="{5A0AD0C6-3B32-0547-A730-93A76078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88</xdr:col>
      <xdr:colOff>0</xdr:colOff>
      <xdr:row>0</xdr:row>
      <xdr:rowOff>0</xdr:rowOff>
    </xdr:from>
    <xdr:to>
      <xdr:col>107</xdr:col>
      <xdr:colOff>425562</xdr:colOff>
      <xdr:row>15</xdr:row>
      <xdr:rowOff>179582</xdr:rowOff>
    </xdr:to>
    <xdr:graphicFrame macro="">
      <xdr:nvGraphicFramePr>
        <xdr:cNvPr id="21" name="Gráfico 20">
          <a:extLst>
            <a:ext uri="{FF2B5EF4-FFF2-40B4-BE49-F238E27FC236}">
              <a16:creationId xmlns:a16="http://schemas.microsoft.com/office/drawing/2014/main" id="{D7809C45-AAF9-1F49-BCD1-BC24A2F18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17</xdr:row>
      <xdr:rowOff>0</xdr:rowOff>
    </xdr:from>
    <xdr:to>
      <xdr:col>9</xdr:col>
      <xdr:colOff>846666</xdr:colOff>
      <xdr:row>46</xdr:row>
      <xdr:rowOff>0</xdr:rowOff>
    </xdr:to>
    <xdr:graphicFrame macro="">
      <xdr:nvGraphicFramePr>
        <xdr:cNvPr id="2" name="Gráfico 1">
          <a:extLst>
            <a:ext uri="{FF2B5EF4-FFF2-40B4-BE49-F238E27FC236}">
              <a16:creationId xmlns:a16="http://schemas.microsoft.com/office/drawing/2014/main" id="{5EDCC09E-1437-2A49-810C-DD912ED0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1024064</xdr:colOff>
      <xdr:row>16</xdr:row>
      <xdr:rowOff>243453</xdr:rowOff>
    </xdr:from>
    <xdr:to>
      <xdr:col>25</xdr:col>
      <xdr:colOff>445614</xdr:colOff>
      <xdr:row>45</xdr:row>
      <xdr:rowOff>88901</xdr:rowOff>
    </xdr:to>
    <xdr:graphicFrame macro="">
      <xdr:nvGraphicFramePr>
        <xdr:cNvPr id="3" name="Gráfico 2">
          <a:extLst>
            <a:ext uri="{FF2B5EF4-FFF2-40B4-BE49-F238E27FC236}">
              <a16:creationId xmlns:a16="http://schemas.microsoft.com/office/drawing/2014/main" id="{F3C02683-FDA5-F74D-8F5F-2B7D12D2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676699</xdr:colOff>
      <xdr:row>17</xdr:row>
      <xdr:rowOff>3765</xdr:rowOff>
    </xdr:from>
    <xdr:to>
      <xdr:col>46</xdr:col>
      <xdr:colOff>334209</xdr:colOff>
      <xdr:row>45</xdr:row>
      <xdr:rowOff>117420</xdr:rowOff>
    </xdr:to>
    <xdr:graphicFrame macro="">
      <xdr:nvGraphicFramePr>
        <xdr:cNvPr id="4" name="Gráfico 3">
          <a:extLst>
            <a:ext uri="{FF2B5EF4-FFF2-40B4-BE49-F238E27FC236}">
              <a16:creationId xmlns:a16="http://schemas.microsoft.com/office/drawing/2014/main" id="{E64F0296-65CB-D74B-B66B-3E9619EA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1067642</xdr:colOff>
      <xdr:row>46</xdr:row>
      <xdr:rowOff>187070</xdr:rowOff>
    </xdr:from>
    <xdr:to>
      <xdr:col>25</xdr:col>
      <xdr:colOff>534737</xdr:colOff>
      <xdr:row>75</xdr:row>
      <xdr:rowOff>147769</xdr:rowOff>
    </xdr:to>
    <xdr:graphicFrame macro="">
      <xdr:nvGraphicFramePr>
        <xdr:cNvPr id="5" name="Gráfico 4">
          <a:extLst>
            <a:ext uri="{FF2B5EF4-FFF2-40B4-BE49-F238E27FC236}">
              <a16:creationId xmlns:a16="http://schemas.microsoft.com/office/drawing/2014/main" id="{46460FC8-FC3E-9F41-9228-59C54A42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9</xdr:col>
      <xdr:colOff>868946</xdr:colOff>
      <xdr:row>76</xdr:row>
      <xdr:rowOff>21524</xdr:rowOff>
    </xdr:to>
    <xdr:graphicFrame macro="">
      <xdr:nvGraphicFramePr>
        <xdr:cNvPr id="6" name="Gráfico 5">
          <a:extLst>
            <a:ext uri="{FF2B5EF4-FFF2-40B4-BE49-F238E27FC236}">
              <a16:creationId xmlns:a16="http://schemas.microsoft.com/office/drawing/2014/main" id="{8F7DE3A0-1036-F44B-94D3-CAA9A53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339369</xdr:colOff>
      <xdr:row>46</xdr:row>
      <xdr:rowOff>189868</xdr:rowOff>
    </xdr:from>
    <xdr:to>
      <xdr:col>47</xdr:col>
      <xdr:colOff>579298</xdr:colOff>
      <xdr:row>76</xdr:row>
      <xdr:rowOff>14741</xdr:rowOff>
    </xdr:to>
    <xdr:graphicFrame macro="">
      <xdr:nvGraphicFramePr>
        <xdr:cNvPr id="7" name="Gráfico 6">
          <a:extLst>
            <a:ext uri="{FF2B5EF4-FFF2-40B4-BE49-F238E27FC236}">
              <a16:creationId xmlns:a16="http://schemas.microsoft.com/office/drawing/2014/main" id="{8C9C3306-005A-D141-AFCE-E8B7F9E3B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48809</xdr:rowOff>
    </xdr:from>
    <xdr:to>
      <xdr:col>10</xdr:col>
      <xdr:colOff>679302</xdr:colOff>
      <xdr:row>49</xdr:row>
      <xdr:rowOff>177210</xdr:rowOff>
    </xdr:to>
    <xdr:graphicFrame macro="">
      <xdr:nvGraphicFramePr>
        <xdr:cNvPr id="2" name="Gráfico 1">
          <a:extLst>
            <a:ext uri="{FF2B5EF4-FFF2-40B4-BE49-F238E27FC236}">
              <a16:creationId xmlns:a16="http://schemas.microsoft.com/office/drawing/2014/main" id="{9AB5AC2E-646E-7941-9AB5-1357DCC0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30</xdr:col>
      <xdr:colOff>265814</xdr:colOff>
      <xdr:row>49</xdr:row>
      <xdr:rowOff>128401</xdr:rowOff>
    </xdr:to>
    <xdr:graphicFrame macro="">
      <xdr:nvGraphicFramePr>
        <xdr:cNvPr id="3" name="Gráfico 2">
          <a:extLst>
            <a:ext uri="{FF2B5EF4-FFF2-40B4-BE49-F238E27FC236}">
              <a16:creationId xmlns:a16="http://schemas.microsoft.com/office/drawing/2014/main" id="{69459558-26D4-E14E-87F7-54C8647D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18</xdr:row>
      <xdr:rowOff>0</xdr:rowOff>
    </xdr:from>
    <xdr:to>
      <xdr:col>55</xdr:col>
      <xdr:colOff>413488</xdr:colOff>
      <xdr:row>49</xdr:row>
      <xdr:rowOff>128401</xdr:rowOff>
    </xdr:to>
    <xdr:graphicFrame macro="">
      <xdr:nvGraphicFramePr>
        <xdr:cNvPr id="4" name="Gráfico 3">
          <a:extLst>
            <a:ext uri="{FF2B5EF4-FFF2-40B4-BE49-F238E27FC236}">
              <a16:creationId xmlns:a16="http://schemas.microsoft.com/office/drawing/2014/main" id="{75E52659-A6FF-3A41-9A21-20FA76FD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10</xdr:col>
      <xdr:colOff>679302</xdr:colOff>
      <xdr:row>82</xdr:row>
      <xdr:rowOff>128401</xdr:rowOff>
    </xdr:to>
    <xdr:graphicFrame macro="">
      <xdr:nvGraphicFramePr>
        <xdr:cNvPr id="6" name="Gráfico 5">
          <a:extLst>
            <a:ext uri="{FF2B5EF4-FFF2-40B4-BE49-F238E27FC236}">
              <a16:creationId xmlns:a16="http://schemas.microsoft.com/office/drawing/2014/main" id="{62672856-BB4F-D843-9409-DFA1D1493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51</xdr:row>
      <xdr:rowOff>0</xdr:rowOff>
    </xdr:from>
    <xdr:to>
      <xdr:col>30</xdr:col>
      <xdr:colOff>265814</xdr:colOff>
      <xdr:row>82</xdr:row>
      <xdr:rowOff>128401</xdr:rowOff>
    </xdr:to>
    <xdr:graphicFrame macro="">
      <xdr:nvGraphicFramePr>
        <xdr:cNvPr id="7" name="Gráfico 6">
          <a:extLst>
            <a:ext uri="{FF2B5EF4-FFF2-40B4-BE49-F238E27FC236}">
              <a16:creationId xmlns:a16="http://schemas.microsoft.com/office/drawing/2014/main" id="{58C74A71-52F6-294D-AB32-14E1ABF7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51</xdr:row>
      <xdr:rowOff>0</xdr:rowOff>
    </xdr:from>
    <xdr:to>
      <xdr:col>55</xdr:col>
      <xdr:colOff>413488</xdr:colOff>
      <xdr:row>82</xdr:row>
      <xdr:rowOff>128401</xdr:rowOff>
    </xdr:to>
    <xdr:graphicFrame macro="">
      <xdr:nvGraphicFramePr>
        <xdr:cNvPr id="8" name="Gráfico 7">
          <a:extLst>
            <a:ext uri="{FF2B5EF4-FFF2-40B4-BE49-F238E27FC236}">
              <a16:creationId xmlns:a16="http://schemas.microsoft.com/office/drawing/2014/main" id="{62CF7F3D-F33C-6344-9600-EA0A83E1C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17</xdr:row>
      <xdr:rowOff>0</xdr:rowOff>
    </xdr:from>
    <xdr:to>
      <xdr:col>9</xdr:col>
      <xdr:colOff>846666</xdr:colOff>
      <xdr:row>46</xdr:row>
      <xdr:rowOff>0</xdr:rowOff>
    </xdr:to>
    <xdr:graphicFrame macro="">
      <xdr:nvGraphicFramePr>
        <xdr:cNvPr id="2" name="Gráfico 1">
          <a:extLst>
            <a:ext uri="{FF2B5EF4-FFF2-40B4-BE49-F238E27FC236}">
              <a16:creationId xmlns:a16="http://schemas.microsoft.com/office/drawing/2014/main" id="{640C0501-E539-DB4D-A9F7-CD809905C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1024064</xdr:colOff>
      <xdr:row>16</xdr:row>
      <xdr:rowOff>243453</xdr:rowOff>
    </xdr:from>
    <xdr:to>
      <xdr:col>25</xdr:col>
      <xdr:colOff>445614</xdr:colOff>
      <xdr:row>45</xdr:row>
      <xdr:rowOff>88901</xdr:rowOff>
    </xdr:to>
    <xdr:graphicFrame macro="">
      <xdr:nvGraphicFramePr>
        <xdr:cNvPr id="3" name="Gráfico 2">
          <a:extLst>
            <a:ext uri="{FF2B5EF4-FFF2-40B4-BE49-F238E27FC236}">
              <a16:creationId xmlns:a16="http://schemas.microsoft.com/office/drawing/2014/main" id="{AE98B815-1471-634F-BCC4-5A07E2E67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676699</xdr:colOff>
      <xdr:row>17</xdr:row>
      <xdr:rowOff>3765</xdr:rowOff>
    </xdr:from>
    <xdr:to>
      <xdr:col>46</xdr:col>
      <xdr:colOff>334209</xdr:colOff>
      <xdr:row>45</xdr:row>
      <xdr:rowOff>117420</xdr:rowOff>
    </xdr:to>
    <xdr:graphicFrame macro="">
      <xdr:nvGraphicFramePr>
        <xdr:cNvPr id="4" name="Gráfico 3">
          <a:extLst>
            <a:ext uri="{FF2B5EF4-FFF2-40B4-BE49-F238E27FC236}">
              <a16:creationId xmlns:a16="http://schemas.microsoft.com/office/drawing/2014/main" id="{405A2ACF-A62C-BD42-A67D-7C1D842E8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1067642</xdr:colOff>
      <xdr:row>46</xdr:row>
      <xdr:rowOff>187070</xdr:rowOff>
    </xdr:from>
    <xdr:to>
      <xdr:col>25</xdr:col>
      <xdr:colOff>534737</xdr:colOff>
      <xdr:row>75</xdr:row>
      <xdr:rowOff>147769</xdr:rowOff>
    </xdr:to>
    <xdr:graphicFrame macro="">
      <xdr:nvGraphicFramePr>
        <xdr:cNvPr id="5" name="Gráfico 4">
          <a:extLst>
            <a:ext uri="{FF2B5EF4-FFF2-40B4-BE49-F238E27FC236}">
              <a16:creationId xmlns:a16="http://schemas.microsoft.com/office/drawing/2014/main" id="{523C8E0F-5483-8D49-A3C9-2D073BF74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9</xdr:col>
      <xdr:colOff>868946</xdr:colOff>
      <xdr:row>76</xdr:row>
      <xdr:rowOff>21524</xdr:rowOff>
    </xdr:to>
    <xdr:graphicFrame macro="">
      <xdr:nvGraphicFramePr>
        <xdr:cNvPr id="6" name="Gráfico 5">
          <a:extLst>
            <a:ext uri="{FF2B5EF4-FFF2-40B4-BE49-F238E27FC236}">
              <a16:creationId xmlns:a16="http://schemas.microsoft.com/office/drawing/2014/main" id="{7AB554F1-7DDA-E64A-8DAD-0730E64D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339369</xdr:colOff>
      <xdr:row>46</xdr:row>
      <xdr:rowOff>189868</xdr:rowOff>
    </xdr:from>
    <xdr:to>
      <xdr:col>47</xdr:col>
      <xdr:colOff>579298</xdr:colOff>
      <xdr:row>76</xdr:row>
      <xdr:rowOff>14741</xdr:rowOff>
    </xdr:to>
    <xdr:graphicFrame macro="">
      <xdr:nvGraphicFramePr>
        <xdr:cNvPr id="7" name="Gráfico 6">
          <a:extLst>
            <a:ext uri="{FF2B5EF4-FFF2-40B4-BE49-F238E27FC236}">
              <a16:creationId xmlns:a16="http://schemas.microsoft.com/office/drawing/2014/main" id="{FDA81A9B-7A3A-F84E-949E-2B79E0B9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23</xdr:col>
      <xdr:colOff>10184</xdr:colOff>
      <xdr:row>43</xdr:row>
      <xdr:rowOff>244694</xdr:rowOff>
    </xdr:from>
    <xdr:to>
      <xdr:col>39</xdr:col>
      <xdr:colOff>690218</xdr:colOff>
      <xdr:row>68</xdr:row>
      <xdr:rowOff>241029</xdr:rowOff>
    </xdr:to>
    <xdr:graphicFrame macro="">
      <xdr:nvGraphicFramePr>
        <xdr:cNvPr id="2" name="Gráfico 1">
          <a:extLst>
            <a:ext uri="{FF2B5EF4-FFF2-40B4-BE49-F238E27FC236}">
              <a16:creationId xmlns:a16="http://schemas.microsoft.com/office/drawing/2014/main" id="{C11E73EF-970C-E14F-86CA-E186F8D6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8</xdr:col>
      <xdr:colOff>1159565</xdr:colOff>
      <xdr:row>43</xdr:row>
      <xdr:rowOff>25655</xdr:rowOff>
    </xdr:to>
    <xdr:graphicFrame macro="">
      <xdr:nvGraphicFramePr>
        <xdr:cNvPr id="3" name="Gráfico 2">
          <a:extLst>
            <a:ext uri="{FF2B5EF4-FFF2-40B4-BE49-F238E27FC236}">
              <a16:creationId xmlns:a16="http://schemas.microsoft.com/office/drawing/2014/main" id="{20FD6D17-4130-524F-93E5-23FAFAF7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204674</xdr:colOff>
      <xdr:row>17</xdr:row>
      <xdr:rowOff>222793</xdr:rowOff>
    </xdr:from>
    <xdr:to>
      <xdr:col>21</xdr:col>
      <xdr:colOff>220869</xdr:colOff>
      <xdr:row>42</xdr:row>
      <xdr:rowOff>222921</xdr:rowOff>
    </xdr:to>
    <xdr:graphicFrame macro="">
      <xdr:nvGraphicFramePr>
        <xdr:cNvPr id="4" name="Gráfico 3">
          <a:extLst>
            <a:ext uri="{FF2B5EF4-FFF2-40B4-BE49-F238E27FC236}">
              <a16:creationId xmlns:a16="http://schemas.microsoft.com/office/drawing/2014/main" id="{6A46ED36-CEAF-9A49-A506-DF94D834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298096</xdr:colOff>
      <xdr:row>17</xdr:row>
      <xdr:rowOff>179724</xdr:rowOff>
    </xdr:from>
    <xdr:to>
      <xdr:col>40</xdr:col>
      <xdr:colOff>184426</xdr:colOff>
      <xdr:row>42</xdr:row>
      <xdr:rowOff>190627</xdr:rowOff>
    </xdr:to>
    <xdr:graphicFrame macro="">
      <xdr:nvGraphicFramePr>
        <xdr:cNvPr id="5" name="Gráfico 4">
          <a:extLst>
            <a:ext uri="{FF2B5EF4-FFF2-40B4-BE49-F238E27FC236}">
              <a16:creationId xmlns:a16="http://schemas.microsoft.com/office/drawing/2014/main" id="{0DB46346-C67F-1D45-B049-18C785E2D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220869</xdr:colOff>
      <xdr:row>44</xdr:row>
      <xdr:rowOff>32858</xdr:rowOff>
    </xdr:from>
    <xdr:to>
      <xdr:col>21</xdr:col>
      <xdr:colOff>220869</xdr:colOff>
      <xdr:row>68</xdr:row>
      <xdr:rowOff>201586</xdr:rowOff>
    </xdr:to>
    <xdr:graphicFrame macro="">
      <xdr:nvGraphicFramePr>
        <xdr:cNvPr id="6" name="Gráfico 5">
          <a:extLst>
            <a:ext uri="{FF2B5EF4-FFF2-40B4-BE49-F238E27FC236}">
              <a16:creationId xmlns:a16="http://schemas.microsoft.com/office/drawing/2014/main" id="{C6F17C33-DDD8-6142-BDE3-4354472A4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8</xdr:col>
      <xdr:colOff>1463261</xdr:colOff>
      <xdr:row>68</xdr:row>
      <xdr:rowOff>205251</xdr:rowOff>
    </xdr:to>
    <xdr:graphicFrame macro="">
      <xdr:nvGraphicFramePr>
        <xdr:cNvPr id="7" name="Gráfico 6">
          <a:extLst>
            <a:ext uri="{FF2B5EF4-FFF2-40B4-BE49-F238E27FC236}">
              <a16:creationId xmlns:a16="http://schemas.microsoft.com/office/drawing/2014/main" id="{3F96A882-8C15-164C-99F1-9CAF07B2F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10184</xdr:colOff>
      <xdr:row>43</xdr:row>
      <xdr:rowOff>244694</xdr:rowOff>
    </xdr:from>
    <xdr:to>
      <xdr:col>39</xdr:col>
      <xdr:colOff>690218</xdr:colOff>
      <xdr:row>68</xdr:row>
      <xdr:rowOff>241029</xdr:rowOff>
    </xdr:to>
    <xdr:graphicFrame macro="">
      <xdr:nvGraphicFramePr>
        <xdr:cNvPr id="2" name="Gráfico 1">
          <a:extLst>
            <a:ext uri="{FF2B5EF4-FFF2-40B4-BE49-F238E27FC236}">
              <a16:creationId xmlns:a16="http://schemas.microsoft.com/office/drawing/2014/main" id="{51DE3A8F-DB84-0249-82D1-EC8679DA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8</xdr:col>
      <xdr:colOff>1159565</xdr:colOff>
      <xdr:row>43</xdr:row>
      <xdr:rowOff>25655</xdr:rowOff>
    </xdr:to>
    <xdr:graphicFrame macro="">
      <xdr:nvGraphicFramePr>
        <xdr:cNvPr id="3" name="Gráfico 2">
          <a:extLst>
            <a:ext uri="{FF2B5EF4-FFF2-40B4-BE49-F238E27FC236}">
              <a16:creationId xmlns:a16="http://schemas.microsoft.com/office/drawing/2014/main" id="{14DC063C-BDDC-D144-AE8C-A35F6ED08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204674</xdr:colOff>
      <xdr:row>17</xdr:row>
      <xdr:rowOff>222793</xdr:rowOff>
    </xdr:from>
    <xdr:to>
      <xdr:col>21</xdr:col>
      <xdr:colOff>220869</xdr:colOff>
      <xdr:row>42</xdr:row>
      <xdr:rowOff>222921</xdr:rowOff>
    </xdr:to>
    <xdr:graphicFrame macro="">
      <xdr:nvGraphicFramePr>
        <xdr:cNvPr id="4" name="Gráfico 3">
          <a:extLst>
            <a:ext uri="{FF2B5EF4-FFF2-40B4-BE49-F238E27FC236}">
              <a16:creationId xmlns:a16="http://schemas.microsoft.com/office/drawing/2014/main" id="{86CFD4B3-467E-FA41-AA29-36A3CA24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298096</xdr:colOff>
      <xdr:row>17</xdr:row>
      <xdr:rowOff>179724</xdr:rowOff>
    </xdr:from>
    <xdr:to>
      <xdr:col>40</xdr:col>
      <xdr:colOff>184426</xdr:colOff>
      <xdr:row>42</xdr:row>
      <xdr:rowOff>190627</xdr:rowOff>
    </xdr:to>
    <xdr:graphicFrame macro="">
      <xdr:nvGraphicFramePr>
        <xdr:cNvPr id="5" name="Gráfico 4">
          <a:extLst>
            <a:ext uri="{FF2B5EF4-FFF2-40B4-BE49-F238E27FC236}">
              <a16:creationId xmlns:a16="http://schemas.microsoft.com/office/drawing/2014/main" id="{BE00D633-F275-A448-A59B-8AE947FE3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220869</xdr:colOff>
      <xdr:row>44</xdr:row>
      <xdr:rowOff>32858</xdr:rowOff>
    </xdr:from>
    <xdr:to>
      <xdr:col>21</xdr:col>
      <xdr:colOff>220869</xdr:colOff>
      <xdr:row>68</xdr:row>
      <xdr:rowOff>201586</xdr:rowOff>
    </xdr:to>
    <xdr:graphicFrame macro="">
      <xdr:nvGraphicFramePr>
        <xdr:cNvPr id="6" name="Gráfico 5">
          <a:extLst>
            <a:ext uri="{FF2B5EF4-FFF2-40B4-BE49-F238E27FC236}">
              <a16:creationId xmlns:a16="http://schemas.microsoft.com/office/drawing/2014/main" id="{BF8E043A-ED78-A04D-9D58-CF33621BF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8</xdr:col>
      <xdr:colOff>1463261</xdr:colOff>
      <xdr:row>68</xdr:row>
      <xdr:rowOff>205251</xdr:rowOff>
    </xdr:to>
    <xdr:graphicFrame macro="">
      <xdr:nvGraphicFramePr>
        <xdr:cNvPr id="7" name="Gráfico 6">
          <a:extLst>
            <a:ext uri="{FF2B5EF4-FFF2-40B4-BE49-F238E27FC236}">
              <a16:creationId xmlns:a16="http://schemas.microsoft.com/office/drawing/2014/main" id="{5DE51B3E-2743-874D-9587-7FB544EFA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67508</xdr:colOff>
      <xdr:row>44</xdr:row>
      <xdr:rowOff>50095</xdr:rowOff>
    </xdr:from>
    <xdr:to>
      <xdr:col>38</xdr:col>
      <xdr:colOff>244232</xdr:colOff>
      <xdr:row>68</xdr:row>
      <xdr:rowOff>136385</xdr:rowOff>
    </xdr:to>
    <xdr:graphicFrame macro="">
      <xdr:nvGraphicFramePr>
        <xdr:cNvPr id="2" name="Gráfico 1">
          <a:extLst>
            <a:ext uri="{FF2B5EF4-FFF2-40B4-BE49-F238E27FC236}">
              <a16:creationId xmlns:a16="http://schemas.microsoft.com/office/drawing/2014/main" id="{79072261-48E1-1744-B2F6-748F4C6E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8</xdr:col>
      <xdr:colOff>1050191</xdr:colOff>
      <xdr:row>42</xdr:row>
      <xdr:rowOff>12700</xdr:rowOff>
    </xdr:to>
    <xdr:graphicFrame macro="">
      <xdr:nvGraphicFramePr>
        <xdr:cNvPr id="3" name="Gráfico 2">
          <a:extLst>
            <a:ext uri="{FF2B5EF4-FFF2-40B4-BE49-F238E27FC236}">
              <a16:creationId xmlns:a16="http://schemas.microsoft.com/office/drawing/2014/main" id="{93DD3A87-07D8-DF43-AC01-A13E9C75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464038</xdr:colOff>
      <xdr:row>18</xdr:row>
      <xdr:rowOff>12700</xdr:rowOff>
    </xdr:from>
    <xdr:to>
      <xdr:col>21</xdr:col>
      <xdr:colOff>457201</xdr:colOff>
      <xdr:row>42</xdr:row>
      <xdr:rowOff>0</xdr:rowOff>
    </xdr:to>
    <xdr:graphicFrame macro="">
      <xdr:nvGraphicFramePr>
        <xdr:cNvPr id="4" name="Gráfico 3">
          <a:extLst>
            <a:ext uri="{FF2B5EF4-FFF2-40B4-BE49-F238E27FC236}">
              <a16:creationId xmlns:a16="http://schemas.microsoft.com/office/drawing/2014/main" id="{6F4B6513-1425-D24A-9AEA-2857C419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768837</xdr:colOff>
      <xdr:row>18</xdr:row>
      <xdr:rowOff>12700</xdr:rowOff>
    </xdr:from>
    <xdr:to>
      <xdr:col>38</xdr:col>
      <xdr:colOff>439615</xdr:colOff>
      <xdr:row>42</xdr:row>
      <xdr:rowOff>28539</xdr:rowOff>
    </xdr:to>
    <xdr:graphicFrame macro="">
      <xdr:nvGraphicFramePr>
        <xdr:cNvPr id="5" name="Gráfico 4">
          <a:extLst>
            <a:ext uri="{FF2B5EF4-FFF2-40B4-BE49-F238E27FC236}">
              <a16:creationId xmlns:a16="http://schemas.microsoft.com/office/drawing/2014/main" id="{3A6CB104-2621-2442-845A-44C7ADAD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8</xdr:col>
      <xdr:colOff>1050193</xdr:colOff>
      <xdr:row>68</xdr:row>
      <xdr:rowOff>42809</xdr:rowOff>
    </xdr:to>
    <xdr:graphicFrame macro="">
      <xdr:nvGraphicFramePr>
        <xdr:cNvPr id="6" name="Gráfico 5">
          <a:extLst>
            <a:ext uri="{FF2B5EF4-FFF2-40B4-BE49-F238E27FC236}">
              <a16:creationId xmlns:a16="http://schemas.microsoft.com/office/drawing/2014/main" id="{6F154C67-9371-2B44-ADD7-7D04508B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512520</xdr:colOff>
      <xdr:row>44</xdr:row>
      <xdr:rowOff>26136</xdr:rowOff>
    </xdr:from>
    <xdr:to>
      <xdr:col>21</xdr:col>
      <xdr:colOff>366346</xdr:colOff>
      <xdr:row>67</xdr:row>
      <xdr:rowOff>209928</xdr:rowOff>
    </xdr:to>
    <xdr:graphicFrame macro="">
      <xdr:nvGraphicFramePr>
        <xdr:cNvPr id="7" name="Gráfico 6">
          <a:extLst>
            <a:ext uri="{FF2B5EF4-FFF2-40B4-BE49-F238E27FC236}">
              <a16:creationId xmlns:a16="http://schemas.microsoft.com/office/drawing/2014/main" id="{C570F688-440A-C24D-B878-251B6F35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22</xdr:col>
      <xdr:colOff>67508</xdr:colOff>
      <xdr:row>44</xdr:row>
      <xdr:rowOff>50095</xdr:rowOff>
    </xdr:from>
    <xdr:to>
      <xdr:col>38</xdr:col>
      <xdr:colOff>244232</xdr:colOff>
      <xdr:row>68</xdr:row>
      <xdr:rowOff>136385</xdr:rowOff>
    </xdr:to>
    <xdr:graphicFrame macro="">
      <xdr:nvGraphicFramePr>
        <xdr:cNvPr id="2" name="Gráfico 1">
          <a:extLst>
            <a:ext uri="{FF2B5EF4-FFF2-40B4-BE49-F238E27FC236}">
              <a16:creationId xmlns:a16="http://schemas.microsoft.com/office/drawing/2014/main" id="{C7150FFB-BF18-2D44-9375-591EF4773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8</xdr:col>
      <xdr:colOff>1050191</xdr:colOff>
      <xdr:row>42</xdr:row>
      <xdr:rowOff>12700</xdr:rowOff>
    </xdr:to>
    <xdr:graphicFrame macro="">
      <xdr:nvGraphicFramePr>
        <xdr:cNvPr id="3" name="Gráfico 2">
          <a:extLst>
            <a:ext uri="{FF2B5EF4-FFF2-40B4-BE49-F238E27FC236}">
              <a16:creationId xmlns:a16="http://schemas.microsoft.com/office/drawing/2014/main" id="{B9A08A10-DE7E-6D46-AE6E-E0316CC74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464038</xdr:colOff>
      <xdr:row>18</xdr:row>
      <xdr:rowOff>12700</xdr:rowOff>
    </xdr:from>
    <xdr:to>
      <xdr:col>21</xdr:col>
      <xdr:colOff>457201</xdr:colOff>
      <xdr:row>42</xdr:row>
      <xdr:rowOff>0</xdr:rowOff>
    </xdr:to>
    <xdr:graphicFrame macro="">
      <xdr:nvGraphicFramePr>
        <xdr:cNvPr id="4" name="Gráfico 3">
          <a:extLst>
            <a:ext uri="{FF2B5EF4-FFF2-40B4-BE49-F238E27FC236}">
              <a16:creationId xmlns:a16="http://schemas.microsoft.com/office/drawing/2014/main" id="{E5EEC8A6-DE68-3648-ABAA-4FE3706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768837</xdr:colOff>
      <xdr:row>18</xdr:row>
      <xdr:rowOff>12700</xdr:rowOff>
    </xdr:from>
    <xdr:to>
      <xdr:col>38</xdr:col>
      <xdr:colOff>439615</xdr:colOff>
      <xdr:row>42</xdr:row>
      <xdr:rowOff>28539</xdr:rowOff>
    </xdr:to>
    <xdr:graphicFrame macro="">
      <xdr:nvGraphicFramePr>
        <xdr:cNvPr id="5" name="Gráfico 4">
          <a:extLst>
            <a:ext uri="{FF2B5EF4-FFF2-40B4-BE49-F238E27FC236}">
              <a16:creationId xmlns:a16="http://schemas.microsoft.com/office/drawing/2014/main" id="{47E4F0D8-F5ED-3E45-A1D8-12E5A78C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8</xdr:col>
      <xdr:colOff>1050193</xdr:colOff>
      <xdr:row>68</xdr:row>
      <xdr:rowOff>42809</xdr:rowOff>
    </xdr:to>
    <xdr:graphicFrame macro="">
      <xdr:nvGraphicFramePr>
        <xdr:cNvPr id="6" name="Gráfico 5">
          <a:extLst>
            <a:ext uri="{FF2B5EF4-FFF2-40B4-BE49-F238E27FC236}">
              <a16:creationId xmlns:a16="http://schemas.microsoft.com/office/drawing/2014/main" id="{293AA6C9-C72A-7A47-85DF-68FC8F05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512520</xdr:colOff>
      <xdr:row>44</xdr:row>
      <xdr:rowOff>26136</xdr:rowOff>
    </xdr:from>
    <xdr:to>
      <xdr:col>21</xdr:col>
      <xdr:colOff>366346</xdr:colOff>
      <xdr:row>67</xdr:row>
      <xdr:rowOff>209928</xdr:rowOff>
    </xdr:to>
    <xdr:graphicFrame macro="">
      <xdr:nvGraphicFramePr>
        <xdr:cNvPr id="7" name="Gráfico 6">
          <a:extLst>
            <a:ext uri="{FF2B5EF4-FFF2-40B4-BE49-F238E27FC236}">
              <a16:creationId xmlns:a16="http://schemas.microsoft.com/office/drawing/2014/main" id="{FAA587AE-0C35-F147-A6AF-92CF94366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10</xdr:row>
      <xdr:rowOff>0</xdr:rowOff>
    </xdr:from>
    <xdr:to>
      <xdr:col>10</xdr:col>
      <xdr:colOff>889001</xdr:colOff>
      <xdr:row>44</xdr:row>
      <xdr:rowOff>107627</xdr:rowOff>
    </xdr:to>
    <xdr:graphicFrame macro="">
      <xdr:nvGraphicFramePr>
        <xdr:cNvPr id="2" name="Gráfico 1">
          <a:extLst>
            <a:ext uri="{FF2B5EF4-FFF2-40B4-BE49-F238E27FC236}">
              <a16:creationId xmlns:a16="http://schemas.microsoft.com/office/drawing/2014/main" id="{B1EEAB97-A87C-9C4F-8B8E-78721A30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10</xdr:row>
      <xdr:rowOff>0</xdr:rowOff>
    </xdr:from>
    <xdr:to>
      <xdr:col>10</xdr:col>
      <xdr:colOff>889001</xdr:colOff>
      <xdr:row>44</xdr:row>
      <xdr:rowOff>107627</xdr:rowOff>
    </xdr:to>
    <xdr:graphicFrame macro="">
      <xdr:nvGraphicFramePr>
        <xdr:cNvPr id="2" name="Gráfico 1">
          <a:extLst>
            <a:ext uri="{FF2B5EF4-FFF2-40B4-BE49-F238E27FC236}">
              <a16:creationId xmlns:a16="http://schemas.microsoft.com/office/drawing/2014/main" id="{05CAF398-5B52-5746-85C8-45DC6FE62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9</xdr:row>
      <xdr:rowOff>200024</xdr:rowOff>
    </xdr:from>
    <xdr:to>
      <xdr:col>10</xdr:col>
      <xdr:colOff>736600</xdr:colOff>
      <xdr:row>36</xdr:row>
      <xdr:rowOff>25400</xdr:rowOff>
    </xdr:to>
    <xdr:graphicFrame macro="">
      <xdr:nvGraphicFramePr>
        <xdr:cNvPr id="2" name="Gráfico 1">
          <a:extLst>
            <a:ext uri="{FF2B5EF4-FFF2-40B4-BE49-F238E27FC236}">
              <a16:creationId xmlns:a16="http://schemas.microsoft.com/office/drawing/2014/main" id="{8C02D38A-C907-0242-B953-865EDB0D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9</xdr:row>
      <xdr:rowOff>200024</xdr:rowOff>
    </xdr:from>
    <xdr:to>
      <xdr:col>10</xdr:col>
      <xdr:colOff>736600</xdr:colOff>
      <xdr:row>36</xdr:row>
      <xdr:rowOff>25400</xdr:rowOff>
    </xdr:to>
    <xdr:graphicFrame macro="">
      <xdr:nvGraphicFramePr>
        <xdr:cNvPr id="2" name="Gráfico 1">
          <a:extLst>
            <a:ext uri="{FF2B5EF4-FFF2-40B4-BE49-F238E27FC236}">
              <a16:creationId xmlns:a16="http://schemas.microsoft.com/office/drawing/2014/main" id="{E06AA9AA-095A-E147-88C0-57183812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129152</xdr:colOff>
      <xdr:row>37</xdr:row>
      <xdr:rowOff>50800</xdr:rowOff>
    </xdr:to>
    <xdr:graphicFrame macro="">
      <xdr:nvGraphicFramePr>
        <xdr:cNvPr id="2" name="Gráfico 1">
          <a:extLst>
            <a:ext uri="{FF2B5EF4-FFF2-40B4-BE49-F238E27FC236}">
              <a16:creationId xmlns:a16="http://schemas.microsoft.com/office/drawing/2014/main" id="{D0074294-09B8-3141-9DA4-E5253D11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xdr:rowOff>
    </xdr:from>
    <xdr:to>
      <xdr:col>8</xdr:col>
      <xdr:colOff>863600</xdr:colOff>
      <xdr:row>47</xdr:row>
      <xdr:rowOff>155221</xdr:rowOff>
    </xdr:to>
    <xdr:graphicFrame macro="">
      <xdr:nvGraphicFramePr>
        <xdr:cNvPr id="2" name="Gráfico 1">
          <a:extLst>
            <a:ext uri="{FF2B5EF4-FFF2-40B4-BE49-F238E27FC236}">
              <a16:creationId xmlns:a16="http://schemas.microsoft.com/office/drawing/2014/main" id="{E34B4418-37E2-524D-AC79-7386C7287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22</xdr:col>
      <xdr:colOff>228600</xdr:colOff>
      <xdr:row>47</xdr:row>
      <xdr:rowOff>155222</xdr:rowOff>
    </xdr:to>
    <xdr:graphicFrame macro="">
      <xdr:nvGraphicFramePr>
        <xdr:cNvPr id="3" name="Gráfico 2">
          <a:extLst>
            <a:ext uri="{FF2B5EF4-FFF2-40B4-BE49-F238E27FC236}">
              <a16:creationId xmlns:a16="http://schemas.microsoft.com/office/drawing/2014/main" id="{633E43B5-94F3-EE48-B7EF-BF8FAB234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18</xdr:row>
      <xdr:rowOff>0</xdr:rowOff>
    </xdr:from>
    <xdr:to>
      <xdr:col>42</xdr:col>
      <xdr:colOff>304800</xdr:colOff>
      <xdr:row>47</xdr:row>
      <xdr:rowOff>155222</xdr:rowOff>
    </xdr:to>
    <xdr:graphicFrame macro="">
      <xdr:nvGraphicFramePr>
        <xdr:cNvPr id="4" name="Gráfico 3">
          <a:extLst>
            <a:ext uri="{FF2B5EF4-FFF2-40B4-BE49-F238E27FC236}">
              <a16:creationId xmlns:a16="http://schemas.microsoft.com/office/drawing/2014/main" id="{064E9575-8F7C-D645-87F5-C998BCAC2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8</xdr:col>
      <xdr:colOff>863600</xdr:colOff>
      <xdr:row>79</xdr:row>
      <xdr:rowOff>155222</xdr:rowOff>
    </xdr:to>
    <xdr:graphicFrame macro="">
      <xdr:nvGraphicFramePr>
        <xdr:cNvPr id="5" name="Gráfico 4">
          <a:extLst>
            <a:ext uri="{FF2B5EF4-FFF2-40B4-BE49-F238E27FC236}">
              <a16:creationId xmlns:a16="http://schemas.microsoft.com/office/drawing/2014/main" id="{ABA7506C-A1CC-074C-A941-6C160C157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50</xdr:row>
      <xdr:rowOff>0</xdr:rowOff>
    </xdr:from>
    <xdr:to>
      <xdr:col>22</xdr:col>
      <xdr:colOff>228600</xdr:colOff>
      <xdr:row>79</xdr:row>
      <xdr:rowOff>155222</xdr:rowOff>
    </xdr:to>
    <xdr:graphicFrame macro="">
      <xdr:nvGraphicFramePr>
        <xdr:cNvPr id="6" name="Gráfico 5">
          <a:extLst>
            <a:ext uri="{FF2B5EF4-FFF2-40B4-BE49-F238E27FC236}">
              <a16:creationId xmlns:a16="http://schemas.microsoft.com/office/drawing/2014/main" id="{0E922BC8-CE82-D049-942C-7E9042C3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50</xdr:row>
      <xdr:rowOff>0</xdr:rowOff>
    </xdr:from>
    <xdr:to>
      <xdr:col>42</xdr:col>
      <xdr:colOff>304800</xdr:colOff>
      <xdr:row>79</xdr:row>
      <xdr:rowOff>155222</xdr:rowOff>
    </xdr:to>
    <xdr:graphicFrame macro="">
      <xdr:nvGraphicFramePr>
        <xdr:cNvPr id="7" name="Gráfico 6">
          <a:extLst>
            <a:ext uri="{FF2B5EF4-FFF2-40B4-BE49-F238E27FC236}">
              <a16:creationId xmlns:a16="http://schemas.microsoft.com/office/drawing/2014/main" id="{B7168148-FFC4-0C47-BF8A-710117180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129152</xdr:colOff>
      <xdr:row>37</xdr:row>
      <xdr:rowOff>50800</xdr:rowOff>
    </xdr:to>
    <xdr:graphicFrame macro="">
      <xdr:nvGraphicFramePr>
        <xdr:cNvPr id="2" name="Gráfico 1">
          <a:extLst>
            <a:ext uri="{FF2B5EF4-FFF2-40B4-BE49-F238E27FC236}">
              <a16:creationId xmlns:a16="http://schemas.microsoft.com/office/drawing/2014/main" id="{81BA6DC7-A868-F242-8AE9-70044105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18</xdr:row>
      <xdr:rowOff>0</xdr:rowOff>
    </xdr:from>
    <xdr:to>
      <xdr:col>6</xdr:col>
      <xdr:colOff>1647031</xdr:colOff>
      <xdr:row>41</xdr:row>
      <xdr:rowOff>-1</xdr:rowOff>
    </xdr:to>
    <xdr:graphicFrame macro="">
      <xdr:nvGraphicFramePr>
        <xdr:cNvPr id="2" name="Gráfico 1">
          <a:extLst>
            <a:ext uri="{FF2B5EF4-FFF2-40B4-BE49-F238E27FC236}">
              <a16:creationId xmlns:a16="http://schemas.microsoft.com/office/drawing/2014/main" id="{254F5D85-3B76-6546-8B43-0A526FC9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13</xdr:col>
      <xdr:colOff>1527969</xdr:colOff>
      <xdr:row>41</xdr:row>
      <xdr:rowOff>-1</xdr:rowOff>
    </xdr:to>
    <xdr:graphicFrame macro="">
      <xdr:nvGraphicFramePr>
        <xdr:cNvPr id="3" name="Gráfico 2">
          <a:extLst>
            <a:ext uri="{FF2B5EF4-FFF2-40B4-BE49-F238E27FC236}">
              <a16:creationId xmlns:a16="http://schemas.microsoft.com/office/drawing/2014/main" id="{081A49F5-B861-004A-B02D-2E63BB34C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18</xdr:row>
      <xdr:rowOff>0</xdr:rowOff>
    </xdr:from>
    <xdr:to>
      <xdr:col>27</xdr:col>
      <xdr:colOff>0</xdr:colOff>
      <xdr:row>41</xdr:row>
      <xdr:rowOff>-1</xdr:rowOff>
    </xdr:to>
    <xdr:graphicFrame macro="">
      <xdr:nvGraphicFramePr>
        <xdr:cNvPr id="4" name="Gráfico 3">
          <a:extLst>
            <a:ext uri="{FF2B5EF4-FFF2-40B4-BE49-F238E27FC236}">
              <a16:creationId xmlns:a16="http://schemas.microsoft.com/office/drawing/2014/main" id="{5515F1D2-5F4F-E748-AF5B-1D2E7087C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6</xdr:col>
      <xdr:colOff>1647031</xdr:colOff>
      <xdr:row>66</xdr:row>
      <xdr:rowOff>0</xdr:rowOff>
    </xdr:to>
    <xdr:graphicFrame macro="">
      <xdr:nvGraphicFramePr>
        <xdr:cNvPr id="5" name="Gráfico 4">
          <a:extLst>
            <a:ext uri="{FF2B5EF4-FFF2-40B4-BE49-F238E27FC236}">
              <a16:creationId xmlns:a16="http://schemas.microsoft.com/office/drawing/2014/main" id="{31569F6A-67E3-914F-A33E-9E44CB68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43</xdr:row>
      <xdr:rowOff>0</xdr:rowOff>
    </xdr:from>
    <xdr:to>
      <xdr:col>13</xdr:col>
      <xdr:colOff>1527969</xdr:colOff>
      <xdr:row>66</xdr:row>
      <xdr:rowOff>0</xdr:rowOff>
    </xdr:to>
    <xdr:graphicFrame macro="">
      <xdr:nvGraphicFramePr>
        <xdr:cNvPr id="6" name="Gráfico 5">
          <a:extLst>
            <a:ext uri="{FF2B5EF4-FFF2-40B4-BE49-F238E27FC236}">
              <a16:creationId xmlns:a16="http://schemas.microsoft.com/office/drawing/2014/main" id="{0B8D3D77-2E38-B944-8C8B-D8CA051E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43</xdr:row>
      <xdr:rowOff>0</xdr:rowOff>
    </xdr:from>
    <xdr:to>
      <xdr:col>27</xdr:col>
      <xdr:colOff>0</xdr:colOff>
      <xdr:row>66</xdr:row>
      <xdr:rowOff>0</xdr:rowOff>
    </xdr:to>
    <xdr:graphicFrame macro="">
      <xdr:nvGraphicFramePr>
        <xdr:cNvPr id="7" name="Gráfico 6">
          <a:extLst>
            <a:ext uri="{FF2B5EF4-FFF2-40B4-BE49-F238E27FC236}">
              <a16:creationId xmlns:a16="http://schemas.microsoft.com/office/drawing/2014/main" id="{310A2F5B-72F8-074F-AF84-D9A9B60BE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18</xdr:row>
      <xdr:rowOff>0</xdr:rowOff>
    </xdr:from>
    <xdr:to>
      <xdr:col>6</xdr:col>
      <xdr:colOff>1647031</xdr:colOff>
      <xdr:row>41</xdr:row>
      <xdr:rowOff>-1</xdr:rowOff>
    </xdr:to>
    <xdr:graphicFrame macro="">
      <xdr:nvGraphicFramePr>
        <xdr:cNvPr id="2" name="Gráfico 1">
          <a:extLst>
            <a:ext uri="{FF2B5EF4-FFF2-40B4-BE49-F238E27FC236}">
              <a16:creationId xmlns:a16="http://schemas.microsoft.com/office/drawing/2014/main" id="{B6FDBCC3-3ECA-5441-941A-36CAA8076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13</xdr:col>
      <xdr:colOff>1527969</xdr:colOff>
      <xdr:row>41</xdr:row>
      <xdr:rowOff>-1</xdr:rowOff>
    </xdr:to>
    <xdr:graphicFrame macro="">
      <xdr:nvGraphicFramePr>
        <xdr:cNvPr id="9" name="Gráfico 8">
          <a:extLst>
            <a:ext uri="{FF2B5EF4-FFF2-40B4-BE49-F238E27FC236}">
              <a16:creationId xmlns:a16="http://schemas.microsoft.com/office/drawing/2014/main" id="{7C0298F4-ED8D-F449-9F44-AE560540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18</xdr:row>
      <xdr:rowOff>0</xdr:rowOff>
    </xdr:from>
    <xdr:to>
      <xdr:col>27</xdr:col>
      <xdr:colOff>0</xdr:colOff>
      <xdr:row>41</xdr:row>
      <xdr:rowOff>-1</xdr:rowOff>
    </xdr:to>
    <xdr:graphicFrame macro="">
      <xdr:nvGraphicFramePr>
        <xdr:cNvPr id="10" name="Gráfico 9">
          <a:extLst>
            <a:ext uri="{FF2B5EF4-FFF2-40B4-BE49-F238E27FC236}">
              <a16:creationId xmlns:a16="http://schemas.microsoft.com/office/drawing/2014/main" id="{E9CBD1EC-F974-6840-9BDE-48242C46C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6</xdr:col>
      <xdr:colOff>1647031</xdr:colOff>
      <xdr:row>66</xdr:row>
      <xdr:rowOff>0</xdr:rowOff>
    </xdr:to>
    <xdr:graphicFrame macro="">
      <xdr:nvGraphicFramePr>
        <xdr:cNvPr id="11" name="Gráfico 10">
          <a:extLst>
            <a:ext uri="{FF2B5EF4-FFF2-40B4-BE49-F238E27FC236}">
              <a16:creationId xmlns:a16="http://schemas.microsoft.com/office/drawing/2014/main" id="{36012FAF-7671-D848-8232-E9A69A536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43</xdr:row>
      <xdr:rowOff>0</xdr:rowOff>
    </xdr:from>
    <xdr:to>
      <xdr:col>13</xdr:col>
      <xdr:colOff>1527969</xdr:colOff>
      <xdr:row>66</xdr:row>
      <xdr:rowOff>0</xdr:rowOff>
    </xdr:to>
    <xdr:graphicFrame macro="">
      <xdr:nvGraphicFramePr>
        <xdr:cNvPr id="12" name="Gráfico 11">
          <a:extLst>
            <a:ext uri="{FF2B5EF4-FFF2-40B4-BE49-F238E27FC236}">
              <a16:creationId xmlns:a16="http://schemas.microsoft.com/office/drawing/2014/main" id="{90DE5804-7B80-3540-8DE7-FF224EBB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43</xdr:row>
      <xdr:rowOff>0</xdr:rowOff>
    </xdr:from>
    <xdr:to>
      <xdr:col>27</xdr:col>
      <xdr:colOff>0</xdr:colOff>
      <xdr:row>66</xdr:row>
      <xdr:rowOff>0</xdr:rowOff>
    </xdr:to>
    <xdr:graphicFrame macro="">
      <xdr:nvGraphicFramePr>
        <xdr:cNvPr id="13" name="Gráfico 12">
          <a:extLst>
            <a:ext uri="{FF2B5EF4-FFF2-40B4-BE49-F238E27FC236}">
              <a16:creationId xmlns:a16="http://schemas.microsoft.com/office/drawing/2014/main" id="{CE38AD05-6002-774D-90EE-522BDC20F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50800</xdr:rowOff>
    </xdr:from>
    <xdr:to>
      <xdr:col>11</xdr:col>
      <xdr:colOff>1358604</xdr:colOff>
      <xdr:row>51</xdr:row>
      <xdr:rowOff>118534</xdr:rowOff>
    </xdr:to>
    <xdr:graphicFrame macro="">
      <xdr:nvGraphicFramePr>
        <xdr:cNvPr id="2" name="Gráfico 1">
          <a:extLst>
            <a:ext uri="{FF2B5EF4-FFF2-40B4-BE49-F238E27FC236}">
              <a16:creationId xmlns:a16="http://schemas.microsoft.com/office/drawing/2014/main" id="{C14DEB36-4C58-CD4D-8DAB-F92AA90C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31</xdr:col>
      <xdr:colOff>37804</xdr:colOff>
      <xdr:row>51</xdr:row>
      <xdr:rowOff>67734</xdr:rowOff>
    </xdr:to>
    <xdr:graphicFrame macro="">
      <xdr:nvGraphicFramePr>
        <xdr:cNvPr id="3" name="Gráfico 2">
          <a:extLst>
            <a:ext uri="{FF2B5EF4-FFF2-40B4-BE49-F238E27FC236}">
              <a16:creationId xmlns:a16="http://schemas.microsoft.com/office/drawing/2014/main" id="{7B90ECA7-74CA-2A43-B899-EBE31C1AE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11</xdr:col>
      <xdr:colOff>1149054</xdr:colOff>
      <xdr:row>91</xdr:row>
      <xdr:rowOff>67734</xdr:rowOff>
    </xdr:to>
    <xdr:graphicFrame macro="">
      <xdr:nvGraphicFramePr>
        <xdr:cNvPr id="4" name="Gráfico 3">
          <a:extLst>
            <a:ext uri="{FF2B5EF4-FFF2-40B4-BE49-F238E27FC236}">
              <a16:creationId xmlns:a16="http://schemas.microsoft.com/office/drawing/2014/main" id="{E9305DB9-B876-534F-9CEA-B70A429E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50800</xdr:rowOff>
    </xdr:from>
    <xdr:to>
      <xdr:col>11</xdr:col>
      <xdr:colOff>1358604</xdr:colOff>
      <xdr:row>51</xdr:row>
      <xdr:rowOff>118534</xdr:rowOff>
    </xdr:to>
    <xdr:graphicFrame macro="">
      <xdr:nvGraphicFramePr>
        <xdr:cNvPr id="5" name="Gráfico 4">
          <a:extLst>
            <a:ext uri="{FF2B5EF4-FFF2-40B4-BE49-F238E27FC236}">
              <a16:creationId xmlns:a16="http://schemas.microsoft.com/office/drawing/2014/main" id="{526DA085-8CAE-5C4C-967B-0E9A13D0C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31</xdr:col>
      <xdr:colOff>37804</xdr:colOff>
      <xdr:row>51</xdr:row>
      <xdr:rowOff>67734</xdr:rowOff>
    </xdr:to>
    <xdr:graphicFrame macro="">
      <xdr:nvGraphicFramePr>
        <xdr:cNvPr id="2" name="Gráfico 1">
          <a:extLst>
            <a:ext uri="{FF2B5EF4-FFF2-40B4-BE49-F238E27FC236}">
              <a16:creationId xmlns:a16="http://schemas.microsoft.com/office/drawing/2014/main" id="{34075A4A-EB8C-FC43-8FF8-A1E720CD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11</xdr:col>
      <xdr:colOff>1149054</xdr:colOff>
      <xdr:row>91</xdr:row>
      <xdr:rowOff>67734</xdr:rowOff>
    </xdr:to>
    <xdr:graphicFrame macro="">
      <xdr:nvGraphicFramePr>
        <xdr:cNvPr id="3" name="Gráfico 2">
          <a:extLst>
            <a:ext uri="{FF2B5EF4-FFF2-40B4-BE49-F238E27FC236}">
              <a16:creationId xmlns:a16="http://schemas.microsoft.com/office/drawing/2014/main" id="{347CE12E-58F0-9D45-8FB0-F593A3A3F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10</xdr:row>
      <xdr:rowOff>50801</xdr:rowOff>
    </xdr:from>
    <xdr:to>
      <xdr:col>10</xdr:col>
      <xdr:colOff>1147096</xdr:colOff>
      <xdr:row>25</xdr:row>
      <xdr:rowOff>358060</xdr:rowOff>
    </xdr:to>
    <xdr:graphicFrame macro="">
      <xdr:nvGraphicFramePr>
        <xdr:cNvPr id="2" name="Gráfico 1">
          <a:extLst>
            <a:ext uri="{FF2B5EF4-FFF2-40B4-BE49-F238E27FC236}">
              <a16:creationId xmlns:a16="http://schemas.microsoft.com/office/drawing/2014/main" id="{90FAEEA7-1015-3546-838F-D4A16C35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10</xdr:row>
      <xdr:rowOff>0</xdr:rowOff>
    </xdr:from>
    <xdr:to>
      <xdr:col>28</xdr:col>
      <xdr:colOff>754001</xdr:colOff>
      <xdr:row>25</xdr:row>
      <xdr:rowOff>307259</xdr:rowOff>
    </xdr:to>
    <xdr:graphicFrame macro="">
      <xdr:nvGraphicFramePr>
        <xdr:cNvPr id="3" name="Gráfico 2">
          <a:extLst>
            <a:ext uri="{FF2B5EF4-FFF2-40B4-BE49-F238E27FC236}">
              <a16:creationId xmlns:a16="http://schemas.microsoft.com/office/drawing/2014/main" id="{DB9E0C45-1837-6642-BCF3-6CB3AF554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10</xdr:row>
      <xdr:rowOff>0</xdr:rowOff>
    </xdr:from>
    <xdr:to>
      <xdr:col>51</xdr:col>
      <xdr:colOff>239953</xdr:colOff>
      <xdr:row>25</xdr:row>
      <xdr:rowOff>307259</xdr:rowOff>
    </xdr:to>
    <xdr:graphicFrame macro="">
      <xdr:nvGraphicFramePr>
        <xdr:cNvPr id="4" name="Gráfico 3">
          <a:extLst>
            <a:ext uri="{FF2B5EF4-FFF2-40B4-BE49-F238E27FC236}">
              <a16:creationId xmlns:a16="http://schemas.microsoft.com/office/drawing/2014/main" id="{76D779A6-67AE-4E49-B53B-4D2AEC702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1147096</xdr:colOff>
      <xdr:row>42</xdr:row>
      <xdr:rowOff>307259</xdr:rowOff>
    </xdr:to>
    <xdr:graphicFrame macro="">
      <xdr:nvGraphicFramePr>
        <xdr:cNvPr id="5" name="Gráfico 4">
          <a:extLst>
            <a:ext uri="{FF2B5EF4-FFF2-40B4-BE49-F238E27FC236}">
              <a16:creationId xmlns:a16="http://schemas.microsoft.com/office/drawing/2014/main" id="{89DDFBE6-4019-094E-AB4F-B1800D23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27</xdr:row>
      <xdr:rowOff>0</xdr:rowOff>
    </xdr:from>
    <xdr:to>
      <xdr:col>28</xdr:col>
      <xdr:colOff>754001</xdr:colOff>
      <xdr:row>42</xdr:row>
      <xdr:rowOff>307259</xdr:rowOff>
    </xdr:to>
    <xdr:graphicFrame macro="">
      <xdr:nvGraphicFramePr>
        <xdr:cNvPr id="6" name="Gráfico 5">
          <a:extLst>
            <a:ext uri="{FF2B5EF4-FFF2-40B4-BE49-F238E27FC236}">
              <a16:creationId xmlns:a16="http://schemas.microsoft.com/office/drawing/2014/main" id="{3C86ED4C-1588-D744-AD5A-D4A395A5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50801</xdr:rowOff>
    </xdr:from>
    <xdr:to>
      <xdr:col>10</xdr:col>
      <xdr:colOff>1147096</xdr:colOff>
      <xdr:row>25</xdr:row>
      <xdr:rowOff>358060</xdr:rowOff>
    </xdr:to>
    <xdr:graphicFrame macro="">
      <xdr:nvGraphicFramePr>
        <xdr:cNvPr id="2" name="Gráfico 1">
          <a:extLst>
            <a:ext uri="{FF2B5EF4-FFF2-40B4-BE49-F238E27FC236}">
              <a16:creationId xmlns:a16="http://schemas.microsoft.com/office/drawing/2014/main" id="{0F24C901-7F2E-3342-94DB-C9318D1A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10</xdr:row>
      <xdr:rowOff>0</xdr:rowOff>
    </xdr:from>
    <xdr:to>
      <xdr:col>28</xdr:col>
      <xdr:colOff>754001</xdr:colOff>
      <xdr:row>25</xdr:row>
      <xdr:rowOff>307259</xdr:rowOff>
    </xdr:to>
    <xdr:graphicFrame macro="">
      <xdr:nvGraphicFramePr>
        <xdr:cNvPr id="3" name="Gráfico 2">
          <a:extLst>
            <a:ext uri="{FF2B5EF4-FFF2-40B4-BE49-F238E27FC236}">
              <a16:creationId xmlns:a16="http://schemas.microsoft.com/office/drawing/2014/main" id="{B43D2B64-1A75-7E4F-BFE0-5CBF1BB17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10</xdr:row>
      <xdr:rowOff>0</xdr:rowOff>
    </xdr:from>
    <xdr:to>
      <xdr:col>51</xdr:col>
      <xdr:colOff>239953</xdr:colOff>
      <xdr:row>25</xdr:row>
      <xdr:rowOff>307259</xdr:rowOff>
    </xdr:to>
    <xdr:graphicFrame macro="">
      <xdr:nvGraphicFramePr>
        <xdr:cNvPr id="4" name="Gráfico 3">
          <a:extLst>
            <a:ext uri="{FF2B5EF4-FFF2-40B4-BE49-F238E27FC236}">
              <a16:creationId xmlns:a16="http://schemas.microsoft.com/office/drawing/2014/main" id="{4E558D85-F831-2C41-A245-E8E97F6D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1147096</xdr:colOff>
      <xdr:row>42</xdr:row>
      <xdr:rowOff>307259</xdr:rowOff>
    </xdr:to>
    <xdr:graphicFrame macro="">
      <xdr:nvGraphicFramePr>
        <xdr:cNvPr id="5" name="Gráfico 4">
          <a:extLst>
            <a:ext uri="{FF2B5EF4-FFF2-40B4-BE49-F238E27FC236}">
              <a16:creationId xmlns:a16="http://schemas.microsoft.com/office/drawing/2014/main" id="{4773B710-D036-8647-8D18-020ADB74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27</xdr:row>
      <xdr:rowOff>0</xdr:rowOff>
    </xdr:from>
    <xdr:to>
      <xdr:col>28</xdr:col>
      <xdr:colOff>754001</xdr:colOff>
      <xdr:row>42</xdr:row>
      <xdr:rowOff>307259</xdr:rowOff>
    </xdr:to>
    <xdr:graphicFrame macro="">
      <xdr:nvGraphicFramePr>
        <xdr:cNvPr id="6" name="Gráfico 5">
          <a:extLst>
            <a:ext uri="{FF2B5EF4-FFF2-40B4-BE49-F238E27FC236}">
              <a16:creationId xmlns:a16="http://schemas.microsoft.com/office/drawing/2014/main" id="{FFFC60CF-56CC-BF4F-B002-EE83DABB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1016000</xdr:colOff>
      <xdr:row>38</xdr:row>
      <xdr:rowOff>25400</xdr:rowOff>
    </xdr:to>
    <xdr:graphicFrame macro="">
      <xdr:nvGraphicFramePr>
        <xdr:cNvPr id="2" name="Gráfico 1">
          <a:extLst>
            <a:ext uri="{FF2B5EF4-FFF2-40B4-BE49-F238E27FC236}">
              <a16:creationId xmlns:a16="http://schemas.microsoft.com/office/drawing/2014/main" id="{DDDEB180-5C16-A640-B5C9-8BCEB704F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1016000</xdr:colOff>
      <xdr:row>38</xdr:row>
      <xdr:rowOff>25400</xdr:rowOff>
    </xdr:to>
    <xdr:graphicFrame macro="">
      <xdr:nvGraphicFramePr>
        <xdr:cNvPr id="2" name="Gráfico 1">
          <a:extLst>
            <a:ext uri="{FF2B5EF4-FFF2-40B4-BE49-F238E27FC236}">
              <a16:creationId xmlns:a16="http://schemas.microsoft.com/office/drawing/2014/main" id="{C1881E1D-88E3-2B42-BDC5-09E394785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1168400</xdr:colOff>
      <xdr:row>34</xdr:row>
      <xdr:rowOff>165100</xdr:rowOff>
    </xdr:to>
    <xdr:graphicFrame macro="">
      <xdr:nvGraphicFramePr>
        <xdr:cNvPr id="2" name="Gráfico 1">
          <a:extLst>
            <a:ext uri="{FF2B5EF4-FFF2-40B4-BE49-F238E27FC236}">
              <a16:creationId xmlns:a16="http://schemas.microsoft.com/office/drawing/2014/main" id="{754C64F2-3B0C-6E48-BC76-E9F3B65B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-1</xdr:rowOff>
    </xdr:from>
    <xdr:to>
      <xdr:col>8</xdr:col>
      <xdr:colOff>863600</xdr:colOff>
      <xdr:row>47</xdr:row>
      <xdr:rowOff>155221</xdr:rowOff>
    </xdr:to>
    <xdr:graphicFrame macro="">
      <xdr:nvGraphicFramePr>
        <xdr:cNvPr id="3" name="Gráfico 2">
          <a:extLst>
            <a:ext uri="{FF2B5EF4-FFF2-40B4-BE49-F238E27FC236}">
              <a16:creationId xmlns:a16="http://schemas.microsoft.com/office/drawing/2014/main" id="{D6074CD1-1D37-4647-8E02-E7FEBBDAE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22</xdr:col>
      <xdr:colOff>228600</xdr:colOff>
      <xdr:row>47</xdr:row>
      <xdr:rowOff>155222</xdr:rowOff>
    </xdr:to>
    <xdr:graphicFrame macro="">
      <xdr:nvGraphicFramePr>
        <xdr:cNvPr id="8" name="Gráfico 7">
          <a:extLst>
            <a:ext uri="{FF2B5EF4-FFF2-40B4-BE49-F238E27FC236}">
              <a16:creationId xmlns:a16="http://schemas.microsoft.com/office/drawing/2014/main" id="{D0FD53B8-1A0E-FA43-91F2-08BB9ABFF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18</xdr:row>
      <xdr:rowOff>0</xdr:rowOff>
    </xdr:from>
    <xdr:to>
      <xdr:col>42</xdr:col>
      <xdr:colOff>304800</xdr:colOff>
      <xdr:row>47</xdr:row>
      <xdr:rowOff>155222</xdr:rowOff>
    </xdr:to>
    <xdr:graphicFrame macro="">
      <xdr:nvGraphicFramePr>
        <xdr:cNvPr id="9" name="Gráfico 8">
          <a:extLst>
            <a:ext uri="{FF2B5EF4-FFF2-40B4-BE49-F238E27FC236}">
              <a16:creationId xmlns:a16="http://schemas.microsoft.com/office/drawing/2014/main" id="{6E91B992-10C2-344E-B2C8-CA432D6C0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8</xdr:col>
      <xdr:colOff>863600</xdr:colOff>
      <xdr:row>79</xdr:row>
      <xdr:rowOff>155222</xdr:rowOff>
    </xdr:to>
    <xdr:graphicFrame macro="">
      <xdr:nvGraphicFramePr>
        <xdr:cNvPr id="10" name="Gráfico 9">
          <a:extLst>
            <a:ext uri="{FF2B5EF4-FFF2-40B4-BE49-F238E27FC236}">
              <a16:creationId xmlns:a16="http://schemas.microsoft.com/office/drawing/2014/main" id="{B04A07F4-D647-D942-858E-EB633633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50</xdr:row>
      <xdr:rowOff>0</xdr:rowOff>
    </xdr:from>
    <xdr:to>
      <xdr:col>22</xdr:col>
      <xdr:colOff>228600</xdr:colOff>
      <xdr:row>79</xdr:row>
      <xdr:rowOff>155222</xdr:rowOff>
    </xdr:to>
    <xdr:graphicFrame macro="">
      <xdr:nvGraphicFramePr>
        <xdr:cNvPr id="11" name="Gráfico 10">
          <a:extLst>
            <a:ext uri="{FF2B5EF4-FFF2-40B4-BE49-F238E27FC236}">
              <a16:creationId xmlns:a16="http://schemas.microsoft.com/office/drawing/2014/main" id="{5F94F0C7-7CB8-254A-958B-CA421C39B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50</xdr:row>
      <xdr:rowOff>0</xdr:rowOff>
    </xdr:from>
    <xdr:to>
      <xdr:col>42</xdr:col>
      <xdr:colOff>304800</xdr:colOff>
      <xdr:row>79</xdr:row>
      <xdr:rowOff>155222</xdr:rowOff>
    </xdr:to>
    <xdr:graphicFrame macro="">
      <xdr:nvGraphicFramePr>
        <xdr:cNvPr id="12" name="Gráfico 11">
          <a:extLst>
            <a:ext uri="{FF2B5EF4-FFF2-40B4-BE49-F238E27FC236}">
              <a16:creationId xmlns:a16="http://schemas.microsoft.com/office/drawing/2014/main" id="{4E24BD96-05E5-5F4F-8C1B-E3B10A200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1168400</xdr:colOff>
      <xdr:row>34</xdr:row>
      <xdr:rowOff>165100</xdr:rowOff>
    </xdr:to>
    <xdr:graphicFrame macro="">
      <xdr:nvGraphicFramePr>
        <xdr:cNvPr id="2" name="Gráfico 1">
          <a:extLst>
            <a:ext uri="{FF2B5EF4-FFF2-40B4-BE49-F238E27FC236}">
              <a16:creationId xmlns:a16="http://schemas.microsoft.com/office/drawing/2014/main" id="{2E512E5D-FD34-D840-939B-BBDAA88A5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21</xdr:row>
      <xdr:rowOff>15874</xdr:rowOff>
    </xdr:from>
    <xdr:to>
      <xdr:col>9</xdr:col>
      <xdr:colOff>736601</xdr:colOff>
      <xdr:row>61</xdr:row>
      <xdr:rowOff>98960</xdr:rowOff>
    </xdr:to>
    <xdr:graphicFrame macro="">
      <xdr:nvGraphicFramePr>
        <xdr:cNvPr id="2" name="Gráfico 1">
          <a:extLst>
            <a:ext uri="{FF2B5EF4-FFF2-40B4-BE49-F238E27FC236}">
              <a16:creationId xmlns:a16="http://schemas.microsoft.com/office/drawing/2014/main" id="{0EAF22AF-7218-D340-8178-3AD3F0B8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21</xdr:row>
      <xdr:rowOff>0</xdr:rowOff>
    </xdr:from>
    <xdr:to>
      <xdr:col>18</xdr:col>
      <xdr:colOff>152400</xdr:colOff>
      <xdr:row>61</xdr:row>
      <xdr:rowOff>83086</xdr:rowOff>
    </xdr:to>
    <xdr:graphicFrame macro="">
      <xdr:nvGraphicFramePr>
        <xdr:cNvPr id="3" name="Gráfico 2">
          <a:extLst>
            <a:ext uri="{FF2B5EF4-FFF2-40B4-BE49-F238E27FC236}">
              <a16:creationId xmlns:a16="http://schemas.microsoft.com/office/drawing/2014/main" id="{FF1CC994-86C2-784D-A572-F40EA2DA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21</xdr:row>
      <xdr:rowOff>0</xdr:rowOff>
    </xdr:from>
    <xdr:to>
      <xdr:col>27</xdr:col>
      <xdr:colOff>1498600</xdr:colOff>
      <xdr:row>61</xdr:row>
      <xdr:rowOff>83086</xdr:rowOff>
    </xdr:to>
    <xdr:graphicFrame macro="">
      <xdr:nvGraphicFramePr>
        <xdr:cNvPr id="4" name="Gráfico 3">
          <a:extLst>
            <a:ext uri="{FF2B5EF4-FFF2-40B4-BE49-F238E27FC236}">
              <a16:creationId xmlns:a16="http://schemas.microsoft.com/office/drawing/2014/main" id="{E20D23F0-ED73-0D4B-BB1E-DEA5E4B4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9</xdr:col>
      <xdr:colOff>736600</xdr:colOff>
      <xdr:row>103</xdr:row>
      <xdr:rowOff>83086</xdr:rowOff>
    </xdr:to>
    <xdr:graphicFrame macro="">
      <xdr:nvGraphicFramePr>
        <xdr:cNvPr id="5" name="Gráfico 4">
          <a:extLst>
            <a:ext uri="{FF2B5EF4-FFF2-40B4-BE49-F238E27FC236}">
              <a16:creationId xmlns:a16="http://schemas.microsoft.com/office/drawing/2014/main" id="{63DE4D82-6299-1544-92B9-13E5D8EC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63</xdr:row>
      <xdr:rowOff>0</xdr:rowOff>
    </xdr:from>
    <xdr:to>
      <xdr:col>18</xdr:col>
      <xdr:colOff>152400</xdr:colOff>
      <xdr:row>103</xdr:row>
      <xdr:rowOff>83086</xdr:rowOff>
    </xdr:to>
    <xdr:graphicFrame macro="">
      <xdr:nvGraphicFramePr>
        <xdr:cNvPr id="6" name="Gráfico 5">
          <a:extLst>
            <a:ext uri="{FF2B5EF4-FFF2-40B4-BE49-F238E27FC236}">
              <a16:creationId xmlns:a16="http://schemas.microsoft.com/office/drawing/2014/main" id="{8CB48025-927B-F541-B109-32B2FAE1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0</xdr:colOff>
      <xdr:row>63</xdr:row>
      <xdr:rowOff>0</xdr:rowOff>
    </xdr:from>
    <xdr:to>
      <xdr:col>27</xdr:col>
      <xdr:colOff>1498600</xdr:colOff>
      <xdr:row>103</xdr:row>
      <xdr:rowOff>83086</xdr:rowOff>
    </xdr:to>
    <xdr:graphicFrame macro="">
      <xdr:nvGraphicFramePr>
        <xdr:cNvPr id="7" name="Gráfico 6">
          <a:extLst>
            <a:ext uri="{FF2B5EF4-FFF2-40B4-BE49-F238E27FC236}">
              <a16:creationId xmlns:a16="http://schemas.microsoft.com/office/drawing/2014/main" id="{5A334C17-3261-7D44-B78B-F9E330AE6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21</xdr:row>
      <xdr:rowOff>15874</xdr:rowOff>
    </xdr:from>
    <xdr:to>
      <xdr:col>9</xdr:col>
      <xdr:colOff>736601</xdr:colOff>
      <xdr:row>61</xdr:row>
      <xdr:rowOff>98960</xdr:rowOff>
    </xdr:to>
    <xdr:graphicFrame macro="">
      <xdr:nvGraphicFramePr>
        <xdr:cNvPr id="2" name="Gráfico 1">
          <a:extLst>
            <a:ext uri="{FF2B5EF4-FFF2-40B4-BE49-F238E27FC236}">
              <a16:creationId xmlns:a16="http://schemas.microsoft.com/office/drawing/2014/main" id="{CC8B896D-B0F8-A844-88E3-587B7CF45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21</xdr:row>
      <xdr:rowOff>0</xdr:rowOff>
    </xdr:from>
    <xdr:to>
      <xdr:col>18</xdr:col>
      <xdr:colOff>152400</xdr:colOff>
      <xdr:row>61</xdr:row>
      <xdr:rowOff>83086</xdr:rowOff>
    </xdr:to>
    <xdr:graphicFrame macro="">
      <xdr:nvGraphicFramePr>
        <xdr:cNvPr id="8" name="Gráfico 7">
          <a:extLst>
            <a:ext uri="{FF2B5EF4-FFF2-40B4-BE49-F238E27FC236}">
              <a16:creationId xmlns:a16="http://schemas.microsoft.com/office/drawing/2014/main" id="{88AC07EB-CF16-E84E-A489-D4536CDA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21</xdr:row>
      <xdr:rowOff>0</xdr:rowOff>
    </xdr:from>
    <xdr:to>
      <xdr:col>27</xdr:col>
      <xdr:colOff>1498600</xdr:colOff>
      <xdr:row>61</xdr:row>
      <xdr:rowOff>83086</xdr:rowOff>
    </xdr:to>
    <xdr:graphicFrame macro="">
      <xdr:nvGraphicFramePr>
        <xdr:cNvPr id="9" name="Gráfico 8">
          <a:extLst>
            <a:ext uri="{FF2B5EF4-FFF2-40B4-BE49-F238E27FC236}">
              <a16:creationId xmlns:a16="http://schemas.microsoft.com/office/drawing/2014/main" id="{3B19482C-1669-7D4E-9159-A34399D06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9</xdr:col>
      <xdr:colOff>736600</xdr:colOff>
      <xdr:row>103</xdr:row>
      <xdr:rowOff>83086</xdr:rowOff>
    </xdr:to>
    <xdr:graphicFrame macro="">
      <xdr:nvGraphicFramePr>
        <xdr:cNvPr id="10" name="Gráfico 9">
          <a:extLst>
            <a:ext uri="{FF2B5EF4-FFF2-40B4-BE49-F238E27FC236}">
              <a16:creationId xmlns:a16="http://schemas.microsoft.com/office/drawing/2014/main" id="{09976CCE-A991-624B-9803-0A2557E3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63</xdr:row>
      <xdr:rowOff>0</xdr:rowOff>
    </xdr:from>
    <xdr:to>
      <xdr:col>18</xdr:col>
      <xdr:colOff>152400</xdr:colOff>
      <xdr:row>103</xdr:row>
      <xdr:rowOff>83086</xdr:rowOff>
    </xdr:to>
    <xdr:graphicFrame macro="">
      <xdr:nvGraphicFramePr>
        <xdr:cNvPr id="11" name="Gráfico 10">
          <a:extLst>
            <a:ext uri="{FF2B5EF4-FFF2-40B4-BE49-F238E27FC236}">
              <a16:creationId xmlns:a16="http://schemas.microsoft.com/office/drawing/2014/main" id="{4DCB37B5-AF19-0148-AE66-ED445811D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0</xdr:colOff>
      <xdr:row>63</xdr:row>
      <xdr:rowOff>0</xdr:rowOff>
    </xdr:from>
    <xdr:to>
      <xdr:col>27</xdr:col>
      <xdr:colOff>1498600</xdr:colOff>
      <xdr:row>103</xdr:row>
      <xdr:rowOff>83086</xdr:rowOff>
    </xdr:to>
    <xdr:graphicFrame macro="">
      <xdr:nvGraphicFramePr>
        <xdr:cNvPr id="12" name="Gráfico 11">
          <a:extLst>
            <a:ext uri="{FF2B5EF4-FFF2-40B4-BE49-F238E27FC236}">
              <a16:creationId xmlns:a16="http://schemas.microsoft.com/office/drawing/2014/main" id="{9240D85E-87BC-7649-8F2F-627943CD4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8192</xdr:rowOff>
    </xdr:from>
    <xdr:to>
      <xdr:col>7</xdr:col>
      <xdr:colOff>1498600</xdr:colOff>
      <xdr:row>44</xdr:row>
      <xdr:rowOff>1637</xdr:rowOff>
    </xdr:to>
    <xdr:graphicFrame macro="">
      <xdr:nvGraphicFramePr>
        <xdr:cNvPr id="2" name="Gráfico 1">
          <a:extLst>
            <a:ext uri="{FF2B5EF4-FFF2-40B4-BE49-F238E27FC236}">
              <a16:creationId xmlns:a16="http://schemas.microsoft.com/office/drawing/2014/main" id="{6D49904A-F015-2940-8D5F-0658AA68C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17</xdr:col>
      <xdr:colOff>508000</xdr:colOff>
      <xdr:row>43</xdr:row>
      <xdr:rowOff>196645</xdr:rowOff>
    </xdr:to>
    <xdr:graphicFrame macro="">
      <xdr:nvGraphicFramePr>
        <xdr:cNvPr id="3" name="Gráfico 2">
          <a:extLst>
            <a:ext uri="{FF2B5EF4-FFF2-40B4-BE49-F238E27FC236}">
              <a16:creationId xmlns:a16="http://schemas.microsoft.com/office/drawing/2014/main" id="{E9452B26-EC29-4E42-A588-7D70AE227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18</xdr:row>
      <xdr:rowOff>0</xdr:rowOff>
    </xdr:from>
    <xdr:to>
      <xdr:col>34</xdr:col>
      <xdr:colOff>457200</xdr:colOff>
      <xdr:row>43</xdr:row>
      <xdr:rowOff>196645</xdr:rowOff>
    </xdr:to>
    <xdr:graphicFrame macro="">
      <xdr:nvGraphicFramePr>
        <xdr:cNvPr id="4" name="Gráfico 3">
          <a:extLst>
            <a:ext uri="{FF2B5EF4-FFF2-40B4-BE49-F238E27FC236}">
              <a16:creationId xmlns:a16="http://schemas.microsoft.com/office/drawing/2014/main" id="{093FC4A1-EE23-9F44-A5A2-E7D3853E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7</xdr:col>
      <xdr:colOff>1498600</xdr:colOff>
      <xdr:row>70</xdr:row>
      <xdr:rowOff>196645</xdr:rowOff>
    </xdr:to>
    <xdr:graphicFrame macro="">
      <xdr:nvGraphicFramePr>
        <xdr:cNvPr id="5" name="Gráfico 4">
          <a:extLst>
            <a:ext uri="{FF2B5EF4-FFF2-40B4-BE49-F238E27FC236}">
              <a16:creationId xmlns:a16="http://schemas.microsoft.com/office/drawing/2014/main" id="{ED747E91-EBC0-F74F-B6C9-E99851379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45</xdr:row>
      <xdr:rowOff>0</xdr:rowOff>
    </xdr:from>
    <xdr:to>
      <xdr:col>17</xdr:col>
      <xdr:colOff>508000</xdr:colOff>
      <xdr:row>70</xdr:row>
      <xdr:rowOff>196645</xdr:rowOff>
    </xdr:to>
    <xdr:graphicFrame macro="">
      <xdr:nvGraphicFramePr>
        <xdr:cNvPr id="6" name="Gráfico 5">
          <a:extLst>
            <a:ext uri="{FF2B5EF4-FFF2-40B4-BE49-F238E27FC236}">
              <a16:creationId xmlns:a16="http://schemas.microsoft.com/office/drawing/2014/main" id="{5B6452C5-962E-4045-B1B8-766CBAC6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45</xdr:row>
      <xdr:rowOff>0</xdr:rowOff>
    </xdr:from>
    <xdr:to>
      <xdr:col>34</xdr:col>
      <xdr:colOff>457200</xdr:colOff>
      <xdr:row>70</xdr:row>
      <xdr:rowOff>196645</xdr:rowOff>
    </xdr:to>
    <xdr:graphicFrame macro="">
      <xdr:nvGraphicFramePr>
        <xdr:cNvPr id="7" name="Gráfico 6">
          <a:extLst>
            <a:ext uri="{FF2B5EF4-FFF2-40B4-BE49-F238E27FC236}">
              <a16:creationId xmlns:a16="http://schemas.microsoft.com/office/drawing/2014/main" id="{7BB9A778-13FE-5E4D-87AB-BDCE60CB8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8192</xdr:rowOff>
    </xdr:from>
    <xdr:to>
      <xdr:col>7</xdr:col>
      <xdr:colOff>1498600</xdr:colOff>
      <xdr:row>44</xdr:row>
      <xdr:rowOff>1637</xdr:rowOff>
    </xdr:to>
    <xdr:graphicFrame macro="">
      <xdr:nvGraphicFramePr>
        <xdr:cNvPr id="2" name="Gráfico 1">
          <a:extLst>
            <a:ext uri="{FF2B5EF4-FFF2-40B4-BE49-F238E27FC236}">
              <a16:creationId xmlns:a16="http://schemas.microsoft.com/office/drawing/2014/main" id="{9CC8C41B-0E2D-6D48-839B-FDBBA63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17</xdr:col>
      <xdr:colOff>508000</xdr:colOff>
      <xdr:row>43</xdr:row>
      <xdr:rowOff>196645</xdr:rowOff>
    </xdr:to>
    <xdr:graphicFrame macro="">
      <xdr:nvGraphicFramePr>
        <xdr:cNvPr id="8" name="Gráfico 7">
          <a:extLst>
            <a:ext uri="{FF2B5EF4-FFF2-40B4-BE49-F238E27FC236}">
              <a16:creationId xmlns:a16="http://schemas.microsoft.com/office/drawing/2014/main" id="{41BF5DEA-DB6C-6441-91B7-032739684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18</xdr:row>
      <xdr:rowOff>0</xdr:rowOff>
    </xdr:from>
    <xdr:to>
      <xdr:col>34</xdr:col>
      <xdr:colOff>457200</xdr:colOff>
      <xdr:row>43</xdr:row>
      <xdr:rowOff>196645</xdr:rowOff>
    </xdr:to>
    <xdr:graphicFrame macro="">
      <xdr:nvGraphicFramePr>
        <xdr:cNvPr id="9" name="Gráfico 8">
          <a:extLst>
            <a:ext uri="{FF2B5EF4-FFF2-40B4-BE49-F238E27FC236}">
              <a16:creationId xmlns:a16="http://schemas.microsoft.com/office/drawing/2014/main" id="{F35D9D04-2204-754E-BE11-90F987AB4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7</xdr:col>
      <xdr:colOff>1498600</xdr:colOff>
      <xdr:row>70</xdr:row>
      <xdr:rowOff>196645</xdr:rowOff>
    </xdr:to>
    <xdr:graphicFrame macro="">
      <xdr:nvGraphicFramePr>
        <xdr:cNvPr id="10" name="Gráfico 9">
          <a:extLst>
            <a:ext uri="{FF2B5EF4-FFF2-40B4-BE49-F238E27FC236}">
              <a16:creationId xmlns:a16="http://schemas.microsoft.com/office/drawing/2014/main" id="{142D2923-A072-D844-B653-1205FC667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45</xdr:row>
      <xdr:rowOff>0</xdr:rowOff>
    </xdr:from>
    <xdr:to>
      <xdr:col>17</xdr:col>
      <xdr:colOff>508000</xdr:colOff>
      <xdr:row>70</xdr:row>
      <xdr:rowOff>196645</xdr:rowOff>
    </xdr:to>
    <xdr:graphicFrame macro="">
      <xdr:nvGraphicFramePr>
        <xdr:cNvPr id="11" name="Gráfico 10">
          <a:extLst>
            <a:ext uri="{FF2B5EF4-FFF2-40B4-BE49-F238E27FC236}">
              <a16:creationId xmlns:a16="http://schemas.microsoft.com/office/drawing/2014/main" id="{6DF5151E-6364-4842-8B35-D5BB0FF5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45</xdr:row>
      <xdr:rowOff>0</xdr:rowOff>
    </xdr:from>
    <xdr:to>
      <xdr:col>34</xdr:col>
      <xdr:colOff>457200</xdr:colOff>
      <xdr:row>70</xdr:row>
      <xdr:rowOff>196645</xdr:rowOff>
    </xdr:to>
    <xdr:graphicFrame macro="">
      <xdr:nvGraphicFramePr>
        <xdr:cNvPr id="12" name="Gráfico 11">
          <a:extLst>
            <a:ext uri="{FF2B5EF4-FFF2-40B4-BE49-F238E27FC236}">
              <a16:creationId xmlns:a16="http://schemas.microsoft.com/office/drawing/2014/main" id="{AA8A134D-D320-1E48-9599-AE31917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9</xdr:col>
      <xdr:colOff>1672166</xdr:colOff>
      <xdr:row>52</xdr:row>
      <xdr:rowOff>0</xdr:rowOff>
    </xdr:to>
    <xdr:graphicFrame macro="">
      <xdr:nvGraphicFramePr>
        <xdr:cNvPr id="2" name="Gráfico 1">
          <a:extLst>
            <a:ext uri="{FF2B5EF4-FFF2-40B4-BE49-F238E27FC236}">
              <a16:creationId xmlns:a16="http://schemas.microsoft.com/office/drawing/2014/main" id="{4318E244-A719-4D42-AAA0-305B8BC8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70BA-166B-0049-A8D5-6912E22B2EDD}">
  <dimension ref="A1:B28"/>
  <sheetViews>
    <sheetView zoomScale="93" workbookViewId="0">
      <selection activeCell="B35" sqref="B35"/>
    </sheetView>
  </sheetViews>
  <sheetFormatPr baseColWidth="10" defaultColWidth="10.7109375" defaultRowHeight="15"/>
  <cols>
    <col min="1" max="1" width="29.140625" style="425" customWidth="1"/>
    <col min="2" max="2" width="110.7109375" style="427" customWidth="1"/>
    <col min="3" max="3" width="17.28515625" style="425" customWidth="1"/>
    <col min="4" max="16384" width="10.7109375" style="425"/>
  </cols>
  <sheetData>
    <row r="1" spans="1:2" ht="73.150000000000006" customHeight="1">
      <c r="A1" s="429" t="s">
        <v>540</v>
      </c>
      <c r="B1" s="430" t="s">
        <v>614</v>
      </c>
    </row>
    <row r="2" spans="1:2" ht="37.5">
      <c r="A2" s="786" t="s">
        <v>541</v>
      </c>
      <c r="B2" s="428" t="s">
        <v>542</v>
      </c>
    </row>
    <row r="3" spans="1:2" ht="56.25">
      <c r="A3" s="787"/>
      <c r="B3" s="428" t="s">
        <v>543</v>
      </c>
    </row>
    <row r="4" spans="1:2" ht="37.5">
      <c r="A4" s="787"/>
      <c r="B4" s="428" t="s">
        <v>545</v>
      </c>
    </row>
    <row r="5" spans="1:2" ht="37.5">
      <c r="A5" s="787"/>
      <c r="B5" s="428" t="s">
        <v>612</v>
      </c>
    </row>
    <row r="6" spans="1:2" ht="18.75">
      <c r="A6" s="788"/>
      <c r="B6" s="428" t="s">
        <v>546</v>
      </c>
    </row>
    <row r="7" spans="1:2" ht="37.5">
      <c r="A7" s="783" t="s">
        <v>544</v>
      </c>
      <c r="B7" s="428" t="s">
        <v>613</v>
      </c>
    </row>
    <row r="8" spans="1:2" ht="37.5">
      <c r="A8" s="785"/>
      <c r="B8" s="428" t="s">
        <v>547</v>
      </c>
    </row>
    <row r="9" spans="1:2" ht="37.5">
      <c r="A9" s="789" t="s">
        <v>548</v>
      </c>
      <c r="B9" s="428" t="s">
        <v>603</v>
      </c>
    </row>
    <row r="10" spans="1:2" ht="37.5">
      <c r="A10" s="790" t="s">
        <v>549</v>
      </c>
      <c r="B10" s="428" t="s">
        <v>550</v>
      </c>
    </row>
    <row r="11" spans="1:2" ht="37.5">
      <c r="A11" s="790" t="s">
        <v>549</v>
      </c>
      <c r="B11" s="428" t="s">
        <v>551</v>
      </c>
    </row>
    <row r="12" spans="1:2" ht="75">
      <c r="A12" s="791" t="s">
        <v>549</v>
      </c>
      <c r="B12" s="428" t="s">
        <v>552</v>
      </c>
    </row>
    <row r="13" spans="1:2" ht="37.5">
      <c r="A13" s="792"/>
      <c r="B13" s="428" t="s">
        <v>553</v>
      </c>
    </row>
    <row r="14" spans="1:2" ht="56.25">
      <c r="A14" s="793"/>
      <c r="B14" s="428" t="s">
        <v>554</v>
      </c>
    </row>
    <row r="15" spans="1:2" ht="56.25">
      <c r="A15" s="794" t="s">
        <v>555</v>
      </c>
      <c r="B15" s="428" t="s">
        <v>602</v>
      </c>
    </row>
    <row r="16" spans="1:2" ht="37.5">
      <c r="A16" s="783" t="s">
        <v>556</v>
      </c>
      <c r="B16" s="428" t="s">
        <v>601</v>
      </c>
    </row>
    <row r="17" spans="1:2" ht="37.5">
      <c r="A17" s="784"/>
      <c r="B17" s="428" t="s">
        <v>600</v>
      </c>
    </row>
    <row r="18" spans="1:2" ht="37.5">
      <c r="A18" s="784"/>
      <c r="B18" s="428" t="s">
        <v>598</v>
      </c>
    </row>
    <row r="19" spans="1:2" ht="56.25">
      <c r="A19" s="785"/>
      <c r="B19" s="428" t="s">
        <v>599</v>
      </c>
    </row>
    <row r="20" spans="1:2" ht="18.75">
      <c r="A20" s="783" t="s">
        <v>557</v>
      </c>
      <c r="B20" s="428" t="s">
        <v>558</v>
      </c>
    </row>
    <row r="21" spans="1:2" ht="37.5">
      <c r="A21" s="785"/>
      <c r="B21" s="428" t="s">
        <v>559</v>
      </c>
    </row>
    <row r="22" spans="1:2" ht="37.5">
      <c r="A22" s="790" t="s">
        <v>560</v>
      </c>
      <c r="B22" s="428" t="s">
        <v>597</v>
      </c>
    </row>
    <row r="23" spans="1:2" ht="37.5">
      <c r="A23" s="783" t="s">
        <v>561</v>
      </c>
      <c r="B23" s="428" t="s">
        <v>595</v>
      </c>
    </row>
    <row r="24" spans="1:2" ht="37.5">
      <c r="A24" s="785"/>
      <c r="B24" s="428" t="s">
        <v>562</v>
      </c>
    </row>
    <row r="25" spans="1:2" ht="56.25">
      <c r="A25" s="783" t="s">
        <v>563</v>
      </c>
      <c r="B25" s="428" t="s">
        <v>596</v>
      </c>
    </row>
    <row r="26" spans="1:2" ht="18.75">
      <c r="A26" s="785"/>
      <c r="B26" s="428" t="s">
        <v>592</v>
      </c>
    </row>
    <row r="27" spans="1:2" ht="18.75">
      <c r="A27" s="790" t="s">
        <v>564</v>
      </c>
      <c r="B27" s="428" t="s">
        <v>593</v>
      </c>
    </row>
    <row r="28" spans="1:2" ht="18.75">
      <c r="A28" s="790" t="s">
        <v>565</v>
      </c>
      <c r="B28" s="428" t="s">
        <v>594</v>
      </c>
    </row>
  </sheetData>
  <mergeCells count="7">
    <mergeCell ref="A25:A26"/>
    <mergeCell ref="A2:A6"/>
    <mergeCell ref="A7:A8"/>
    <mergeCell ref="A12:A14"/>
    <mergeCell ref="A16:A19"/>
    <mergeCell ref="A20:A21"/>
    <mergeCell ref="A23:A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59C6-5BA2-824D-A62C-CC22FC6A2B76}">
  <sheetPr>
    <tabColor theme="9" tint="0.59999389629810485"/>
  </sheetPr>
  <dimension ref="A1:N18"/>
  <sheetViews>
    <sheetView zoomScale="80" zoomScaleNormal="80" workbookViewId="0">
      <selection activeCell="Q5" sqref="Q5"/>
    </sheetView>
  </sheetViews>
  <sheetFormatPr baseColWidth="10" defaultColWidth="8.7109375" defaultRowHeight="15"/>
  <cols>
    <col min="1" max="1" width="16.28515625" style="7" customWidth="1"/>
    <col min="2" max="3" width="18" style="7" customWidth="1"/>
    <col min="4" max="4" width="15.28515625" style="7" customWidth="1"/>
    <col min="5" max="5" width="18.28515625" style="7" customWidth="1"/>
    <col min="6" max="6" width="20.28515625" style="7" customWidth="1"/>
    <col min="7" max="7" width="37" style="7" customWidth="1"/>
    <col min="8" max="8" width="21.42578125" style="7" customWidth="1"/>
    <col min="9" max="12" width="18.7109375" style="7" customWidth="1"/>
    <col min="13" max="13" width="27.28515625" style="7" customWidth="1"/>
    <col min="14" max="14" width="18.7109375" style="7" customWidth="1"/>
    <col min="15" max="16375" width="9.140625" style="7" bestFit="1" customWidth="1"/>
    <col min="16376" max="16384" width="8.7109375" style="7" bestFit="1" customWidth="1"/>
  </cols>
  <sheetData>
    <row r="1" spans="1:14" ht="67.150000000000006" customHeight="1">
      <c r="A1" s="529" t="s">
        <v>529</v>
      </c>
      <c r="B1" s="530"/>
      <c r="C1" s="530"/>
      <c r="D1" s="530"/>
      <c r="E1" s="530"/>
      <c r="F1" s="530"/>
      <c r="G1" s="530"/>
      <c r="H1" s="530"/>
      <c r="I1" s="530"/>
      <c r="J1" s="530"/>
      <c r="K1" s="530"/>
      <c r="L1" s="530"/>
      <c r="M1" s="530"/>
      <c r="N1" s="531"/>
    </row>
    <row r="2" spans="1:14" ht="57" customHeight="1">
      <c r="A2" s="594" t="s">
        <v>537</v>
      </c>
      <c r="B2" s="595"/>
      <c r="C2" s="595"/>
      <c r="D2" s="595"/>
      <c r="E2" s="595"/>
      <c r="F2" s="595"/>
      <c r="G2" s="595"/>
      <c r="H2" s="595"/>
      <c r="I2" s="595"/>
      <c r="J2" s="595"/>
      <c r="K2" s="595"/>
      <c r="L2" s="595"/>
      <c r="M2" s="533" t="s">
        <v>294</v>
      </c>
      <c r="N2" s="533"/>
    </row>
    <row r="3" spans="1:14" ht="28.9" customHeight="1">
      <c r="A3" s="596" t="s">
        <v>372</v>
      </c>
      <c r="B3" s="597"/>
      <c r="C3" s="597"/>
      <c r="D3" s="597"/>
      <c r="E3" s="597"/>
      <c r="F3" s="597"/>
      <c r="G3" s="597"/>
      <c r="H3" s="597"/>
      <c r="I3" s="597"/>
      <c r="J3" s="597"/>
      <c r="K3" s="597"/>
      <c r="L3" s="597"/>
      <c r="M3" s="597"/>
      <c r="N3" s="598"/>
    </row>
    <row r="4" spans="1:14" s="8" customFormat="1" ht="57" customHeight="1">
      <c r="A4" s="395" t="s">
        <v>238</v>
      </c>
      <c r="B4" s="321" t="s">
        <v>239</v>
      </c>
      <c r="C4" s="321" t="s">
        <v>240</v>
      </c>
      <c r="D4" s="321" t="s">
        <v>349</v>
      </c>
      <c r="E4" s="321" t="s">
        <v>241</v>
      </c>
      <c r="F4" s="321" t="s">
        <v>346</v>
      </c>
      <c r="G4" s="321" t="s">
        <v>402</v>
      </c>
      <c r="H4" s="321" t="s">
        <v>243</v>
      </c>
      <c r="I4" s="321" t="s">
        <v>25</v>
      </c>
      <c r="J4" s="321" t="s">
        <v>26</v>
      </c>
      <c r="K4" s="321" t="s">
        <v>27</v>
      </c>
      <c r="L4" s="321" t="s">
        <v>244</v>
      </c>
      <c r="M4" s="321" t="s">
        <v>29</v>
      </c>
      <c r="N4" s="396" t="s">
        <v>245</v>
      </c>
    </row>
    <row r="5" spans="1:14" s="8" customFormat="1" ht="33.75" customHeight="1">
      <c r="A5" s="542" t="s">
        <v>620</v>
      </c>
      <c r="B5" s="542" t="s">
        <v>621</v>
      </c>
      <c r="C5" s="542" t="s">
        <v>619</v>
      </c>
      <c r="D5" s="599" t="s">
        <v>351</v>
      </c>
      <c r="E5" s="2" t="s">
        <v>348</v>
      </c>
      <c r="F5" s="1">
        <v>0</v>
      </c>
      <c r="G5" s="1"/>
      <c r="H5" s="1"/>
      <c r="I5" s="1"/>
      <c r="J5" s="1"/>
      <c r="K5" s="1"/>
      <c r="L5" s="1"/>
      <c r="M5" s="1"/>
      <c r="N5" s="2"/>
    </row>
    <row r="6" spans="1:14" ht="33.75" customHeight="1">
      <c r="A6" s="543"/>
      <c r="B6" s="543"/>
      <c r="C6" s="543"/>
      <c r="D6" s="600"/>
      <c r="E6" s="367" t="s">
        <v>246</v>
      </c>
      <c r="F6" s="264">
        <v>663</v>
      </c>
      <c r="G6" s="264" t="s">
        <v>616</v>
      </c>
      <c r="H6" s="264" t="s">
        <v>616</v>
      </c>
      <c r="I6" s="264" t="s">
        <v>616</v>
      </c>
      <c r="J6" s="264" t="s">
        <v>616</v>
      </c>
      <c r="K6" s="264" t="s">
        <v>616</v>
      </c>
      <c r="L6" s="264" t="s">
        <v>616</v>
      </c>
      <c r="M6" s="264" t="s">
        <v>616</v>
      </c>
      <c r="N6" s="1"/>
    </row>
    <row r="7" spans="1:14" ht="33.75" customHeight="1">
      <c r="A7" s="543"/>
      <c r="B7" s="543"/>
      <c r="C7" s="543"/>
      <c r="D7" s="600"/>
      <c r="E7" s="397" t="s">
        <v>247</v>
      </c>
      <c r="F7" s="1">
        <v>0</v>
      </c>
      <c r="G7" s="1"/>
      <c r="H7" s="1"/>
      <c r="I7" s="1"/>
      <c r="J7" s="1"/>
      <c r="K7" s="1"/>
      <c r="L7" s="1"/>
      <c r="M7" s="1"/>
      <c r="N7" s="1"/>
    </row>
    <row r="8" spans="1:14" ht="33.75" customHeight="1">
      <c r="A8" s="543"/>
      <c r="B8" s="543"/>
      <c r="C8" s="543"/>
      <c r="D8" s="600"/>
      <c r="E8" s="397" t="s">
        <v>248</v>
      </c>
      <c r="F8" s="1">
        <v>27</v>
      </c>
      <c r="G8" s="1" t="s">
        <v>616</v>
      </c>
      <c r="H8" s="1" t="s">
        <v>616</v>
      </c>
      <c r="I8" s="1" t="s">
        <v>616</v>
      </c>
      <c r="J8" s="1" t="s">
        <v>616</v>
      </c>
      <c r="K8" s="1" t="s">
        <v>616</v>
      </c>
      <c r="L8" s="1" t="s">
        <v>616</v>
      </c>
      <c r="M8" s="1" t="s">
        <v>616</v>
      </c>
      <c r="N8" s="1"/>
    </row>
    <row r="9" spans="1:14" ht="33.75" customHeight="1">
      <c r="A9" s="544"/>
      <c r="B9" s="544"/>
      <c r="C9" s="544"/>
      <c r="D9" s="601"/>
      <c r="E9" s="398" t="s">
        <v>249</v>
      </c>
      <c r="F9" s="1">
        <v>0</v>
      </c>
      <c r="G9" s="1"/>
      <c r="H9" s="1"/>
      <c r="I9" s="1"/>
      <c r="J9" s="1"/>
      <c r="K9" s="1"/>
      <c r="L9" s="1"/>
      <c r="M9" s="1"/>
      <c r="N9" s="1"/>
    </row>
    <row r="10" spans="1:14" ht="20.25" customHeight="1"/>
    <row r="11" spans="1:14" ht="30" customHeight="1">
      <c r="A11" s="565" t="s">
        <v>373</v>
      </c>
      <c r="B11" s="565"/>
      <c r="C11" s="565"/>
      <c r="D11" s="565"/>
      <c r="E11" s="565"/>
      <c r="F11" s="565"/>
      <c r="G11" s="565"/>
      <c r="H11" s="565"/>
      <c r="I11" s="565"/>
      <c r="J11" s="565"/>
      <c r="K11" s="565"/>
      <c r="L11" s="565"/>
      <c r="M11" s="565"/>
    </row>
    <row r="12" spans="1:14" s="8" customFormat="1" ht="58.15" customHeight="1">
      <c r="A12" s="6" t="s">
        <v>238</v>
      </c>
      <c r="B12" s="6" t="s">
        <v>239</v>
      </c>
      <c r="C12" s="6" t="s">
        <v>240</v>
      </c>
      <c r="D12" s="399" t="s">
        <v>349</v>
      </c>
      <c r="E12" s="6" t="s">
        <v>241</v>
      </c>
      <c r="F12" s="321" t="s">
        <v>346</v>
      </c>
      <c r="G12" s="321" t="s">
        <v>402</v>
      </c>
      <c r="H12" s="6" t="s">
        <v>243</v>
      </c>
      <c r="I12" s="6" t="s">
        <v>25</v>
      </c>
      <c r="J12" s="6" t="s">
        <v>26</v>
      </c>
      <c r="K12" s="6" t="s">
        <v>27</v>
      </c>
      <c r="L12" s="6" t="s">
        <v>244</v>
      </c>
      <c r="M12" s="6" t="s">
        <v>29</v>
      </c>
    </row>
    <row r="13" spans="1:14" s="8" customFormat="1" ht="33.75" customHeight="1">
      <c r="A13" s="542" t="s">
        <v>620</v>
      </c>
      <c r="B13" s="542" t="s">
        <v>621</v>
      </c>
      <c r="C13" s="542" t="s">
        <v>619</v>
      </c>
      <c r="D13" s="528" t="s">
        <v>350</v>
      </c>
      <c r="E13" s="2" t="s">
        <v>348</v>
      </c>
      <c r="F13" s="391" t="e">
        <f>F5/$F$5</f>
        <v>#DIV/0!</v>
      </c>
      <c r="G13" s="391" t="e">
        <f>G5/$F$5</f>
        <v>#DIV/0!</v>
      </c>
      <c r="H13" s="391" t="e">
        <f t="shared" ref="H13:M13" si="0">H5/$F$5</f>
        <v>#DIV/0!</v>
      </c>
      <c r="I13" s="391" t="e">
        <f t="shared" si="0"/>
        <v>#DIV/0!</v>
      </c>
      <c r="J13" s="391" t="e">
        <f t="shared" si="0"/>
        <v>#DIV/0!</v>
      </c>
      <c r="K13" s="391" t="e">
        <f t="shared" si="0"/>
        <v>#DIV/0!</v>
      </c>
      <c r="L13" s="391" t="e">
        <f>L5/$F$5</f>
        <v>#DIV/0!</v>
      </c>
      <c r="M13" s="391" t="e">
        <f t="shared" si="0"/>
        <v>#DIV/0!</v>
      </c>
    </row>
    <row r="14" spans="1:14" ht="33.75" customHeight="1">
      <c r="A14" s="543"/>
      <c r="B14" s="543"/>
      <c r="C14" s="543"/>
      <c r="D14" s="528"/>
      <c r="E14" s="1" t="s">
        <v>246</v>
      </c>
      <c r="F14" s="391">
        <f t="shared" ref="F14:M14" si="1">F6/$F$6</f>
        <v>1</v>
      </c>
      <c r="G14" s="391" t="e">
        <f t="shared" si="1"/>
        <v>#VALUE!</v>
      </c>
      <c r="H14" s="391" t="e">
        <f t="shared" si="1"/>
        <v>#VALUE!</v>
      </c>
      <c r="I14" s="391" t="e">
        <f t="shared" si="1"/>
        <v>#VALUE!</v>
      </c>
      <c r="J14" s="391" t="e">
        <f t="shared" si="1"/>
        <v>#VALUE!</v>
      </c>
      <c r="K14" s="391" t="e">
        <f t="shared" si="1"/>
        <v>#VALUE!</v>
      </c>
      <c r="L14" s="391" t="e">
        <f t="shared" si="1"/>
        <v>#VALUE!</v>
      </c>
      <c r="M14" s="391" t="e">
        <f t="shared" si="1"/>
        <v>#VALUE!</v>
      </c>
    </row>
    <row r="15" spans="1:14" ht="33.75" customHeight="1">
      <c r="A15" s="543"/>
      <c r="B15" s="543"/>
      <c r="C15" s="543"/>
      <c r="D15" s="528"/>
      <c r="E15" s="1" t="s">
        <v>247</v>
      </c>
      <c r="F15" s="391" t="e">
        <f t="shared" ref="F15:M15" si="2">F7/$F$7</f>
        <v>#DIV/0!</v>
      </c>
      <c r="G15" s="391" t="e">
        <f t="shared" si="2"/>
        <v>#DIV/0!</v>
      </c>
      <c r="H15" s="391" t="e">
        <f t="shared" si="2"/>
        <v>#DIV/0!</v>
      </c>
      <c r="I15" s="391" t="e">
        <f t="shared" si="2"/>
        <v>#DIV/0!</v>
      </c>
      <c r="J15" s="391" t="e">
        <f t="shared" si="2"/>
        <v>#DIV/0!</v>
      </c>
      <c r="K15" s="391" t="e">
        <f t="shared" si="2"/>
        <v>#DIV/0!</v>
      </c>
      <c r="L15" s="391" t="e">
        <f t="shared" si="2"/>
        <v>#DIV/0!</v>
      </c>
      <c r="M15" s="391" t="e">
        <f t="shared" si="2"/>
        <v>#DIV/0!</v>
      </c>
    </row>
    <row r="16" spans="1:14" ht="33.75" customHeight="1">
      <c r="A16" s="543"/>
      <c r="B16" s="543"/>
      <c r="C16" s="543"/>
      <c r="D16" s="528"/>
      <c r="E16" s="1" t="s">
        <v>248</v>
      </c>
      <c r="F16" s="391">
        <f t="shared" ref="F16:M16" si="3">F8/$F$8</f>
        <v>1</v>
      </c>
      <c r="G16" s="391" t="e">
        <f t="shared" si="3"/>
        <v>#VALUE!</v>
      </c>
      <c r="H16" s="391" t="e">
        <f t="shared" si="3"/>
        <v>#VALUE!</v>
      </c>
      <c r="I16" s="391" t="e">
        <f t="shared" si="3"/>
        <v>#VALUE!</v>
      </c>
      <c r="J16" s="391" t="e">
        <f t="shared" si="3"/>
        <v>#VALUE!</v>
      </c>
      <c r="K16" s="391" t="e">
        <f t="shared" si="3"/>
        <v>#VALUE!</v>
      </c>
      <c r="L16" s="391" t="e">
        <f t="shared" si="3"/>
        <v>#VALUE!</v>
      </c>
      <c r="M16" s="391" t="e">
        <f t="shared" si="3"/>
        <v>#VALUE!</v>
      </c>
    </row>
    <row r="17" spans="1:13" ht="33.75" customHeight="1">
      <c r="A17" s="544"/>
      <c r="B17" s="544"/>
      <c r="C17" s="544"/>
      <c r="D17" s="528"/>
      <c r="E17" s="1" t="s">
        <v>249</v>
      </c>
      <c r="F17" s="391" t="e">
        <f t="shared" ref="F17:M17" si="4">F9/$F$9</f>
        <v>#DIV/0!</v>
      </c>
      <c r="G17" s="391" t="e">
        <f t="shared" si="4"/>
        <v>#DIV/0!</v>
      </c>
      <c r="H17" s="391" t="e">
        <f t="shared" si="4"/>
        <v>#DIV/0!</v>
      </c>
      <c r="I17" s="391" t="e">
        <f t="shared" si="4"/>
        <v>#DIV/0!</v>
      </c>
      <c r="J17" s="391" t="e">
        <f t="shared" si="4"/>
        <v>#DIV/0!</v>
      </c>
      <c r="K17" s="391" t="e">
        <f t="shared" si="4"/>
        <v>#DIV/0!</v>
      </c>
      <c r="L17" s="391" t="e">
        <f t="shared" si="4"/>
        <v>#DIV/0!</v>
      </c>
      <c r="M17" s="391" t="e">
        <f t="shared" si="4"/>
        <v>#DIV/0!</v>
      </c>
    </row>
    <row r="18" spans="1:13" ht="20.25" customHeight="1">
      <c r="A18" s="9"/>
      <c r="B18" s="9"/>
      <c r="C18" s="9"/>
    </row>
  </sheetData>
  <mergeCells count="13">
    <mergeCell ref="D13:D17"/>
    <mergeCell ref="A1:N1"/>
    <mergeCell ref="A2:L2"/>
    <mergeCell ref="M2:N2"/>
    <mergeCell ref="A3:N3"/>
    <mergeCell ref="D5:D9"/>
    <mergeCell ref="A11:M11"/>
    <mergeCell ref="A5:A9"/>
    <mergeCell ref="B5:B9"/>
    <mergeCell ref="C5:C9"/>
    <mergeCell ref="A13:A17"/>
    <mergeCell ref="B13:B17"/>
    <mergeCell ref="C13:C17"/>
  </mergeCells>
  <hyperlinks>
    <hyperlink ref="M2:N2" location="'Rasgos y Ejemplos'!A2:H11" display="Ir a rasgos" xr:uid="{A3E0770D-2202-E446-83D1-321E16FF464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834-7406-B642-834B-81FF0B365A81}">
  <sheetPr>
    <tabColor theme="9" tint="0.59999389629810485"/>
  </sheetPr>
  <dimension ref="A1:N18"/>
  <sheetViews>
    <sheetView zoomScale="50" zoomScaleNormal="100" workbookViewId="0">
      <selection sqref="A1:N1"/>
    </sheetView>
  </sheetViews>
  <sheetFormatPr baseColWidth="10" defaultColWidth="8.7109375" defaultRowHeight="15"/>
  <cols>
    <col min="1" max="1" width="12.42578125" style="7" customWidth="1"/>
    <col min="2" max="3" width="18" style="7" customWidth="1"/>
    <col min="4" max="4" width="15.28515625" style="7" customWidth="1"/>
    <col min="5" max="5" width="18.28515625" style="7" customWidth="1"/>
    <col min="6" max="6" width="20.28515625" style="7" customWidth="1"/>
    <col min="7" max="7" width="33" style="7" customWidth="1"/>
    <col min="8" max="8" width="21.42578125" style="7" customWidth="1"/>
    <col min="9" max="12" width="18.7109375" style="7" customWidth="1"/>
    <col min="13" max="13" width="27.28515625" style="7" customWidth="1"/>
    <col min="14" max="14" width="18.7109375" style="7" customWidth="1"/>
    <col min="15" max="16375" width="9.140625" style="7" bestFit="1" customWidth="1"/>
    <col min="16376" max="16384" width="8.7109375" style="7" bestFit="1" customWidth="1"/>
  </cols>
  <sheetData>
    <row r="1" spans="1:14" ht="67.150000000000006" customHeight="1">
      <c r="A1" s="545" t="s">
        <v>529</v>
      </c>
      <c r="B1" s="546"/>
      <c r="C1" s="546"/>
      <c r="D1" s="546"/>
      <c r="E1" s="546"/>
      <c r="F1" s="546"/>
      <c r="G1" s="546"/>
      <c r="H1" s="546"/>
      <c r="I1" s="546"/>
      <c r="J1" s="546"/>
      <c r="K1" s="546"/>
      <c r="L1" s="546"/>
      <c r="M1" s="546"/>
      <c r="N1" s="547"/>
    </row>
    <row r="2" spans="1:14" ht="57" customHeight="1">
      <c r="A2" s="605" t="s">
        <v>479</v>
      </c>
      <c r="B2" s="606"/>
      <c r="C2" s="606"/>
      <c r="D2" s="606"/>
      <c r="E2" s="606"/>
      <c r="F2" s="606"/>
      <c r="G2" s="606"/>
      <c r="H2" s="606"/>
      <c r="I2" s="606"/>
      <c r="J2" s="606"/>
      <c r="K2" s="606"/>
      <c r="L2" s="606"/>
      <c r="M2" s="553" t="s">
        <v>294</v>
      </c>
      <c r="N2" s="553"/>
    </row>
    <row r="3" spans="1:14" ht="28.9" customHeight="1">
      <c r="A3" s="602" t="s">
        <v>372</v>
      </c>
      <c r="B3" s="603"/>
      <c r="C3" s="603"/>
      <c r="D3" s="603"/>
      <c r="E3" s="603"/>
      <c r="F3" s="603"/>
      <c r="G3" s="603"/>
      <c r="H3" s="603"/>
      <c r="I3" s="603"/>
      <c r="J3" s="603"/>
      <c r="K3" s="603"/>
      <c r="L3" s="603"/>
      <c r="M3" s="603"/>
      <c r="N3" s="604"/>
    </row>
    <row r="4" spans="1:14" s="8" customFormat="1" ht="57" customHeight="1">
      <c r="A4" s="88" t="s">
        <v>238</v>
      </c>
      <c r="B4" s="76" t="s">
        <v>239</v>
      </c>
      <c r="C4" s="76" t="s">
        <v>240</v>
      </c>
      <c r="D4" s="76" t="s">
        <v>349</v>
      </c>
      <c r="E4" s="76" t="s">
        <v>241</v>
      </c>
      <c r="F4" s="76" t="s">
        <v>346</v>
      </c>
      <c r="G4" s="76" t="s">
        <v>402</v>
      </c>
      <c r="H4" s="76" t="s">
        <v>243</v>
      </c>
      <c r="I4" s="76" t="s">
        <v>25</v>
      </c>
      <c r="J4" s="76" t="s">
        <v>26</v>
      </c>
      <c r="K4" s="76" t="s">
        <v>27</v>
      </c>
      <c r="L4" s="76" t="s">
        <v>244</v>
      </c>
      <c r="M4" s="76" t="s">
        <v>29</v>
      </c>
      <c r="N4" s="89" t="s">
        <v>245</v>
      </c>
    </row>
    <row r="5" spans="1:14" s="8" customFormat="1" ht="22.9" customHeight="1">
      <c r="A5" s="62" t="s">
        <v>386</v>
      </c>
      <c r="B5" s="62" t="s">
        <v>387</v>
      </c>
      <c r="C5" s="62" t="s">
        <v>388</v>
      </c>
      <c r="D5" s="599" t="s">
        <v>351</v>
      </c>
      <c r="E5" s="43" t="s">
        <v>348</v>
      </c>
      <c r="F5" s="62">
        <v>40</v>
      </c>
      <c r="G5" s="62">
        <v>0</v>
      </c>
      <c r="H5" s="62">
        <v>33</v>
      </c>
      <c r="I5" s="62">
        <v>0</v>
      </c>
      <c r="J5" s="62">
        <v>29</v>
      </c>
      <c r="K5" s="62">
        <v>15</v>
      </c>
      <c r="L5" s="62">
        <v>26</v>
      </c>
      <c r="M5" s="62">
        <v>16</v>
      </c>
      <c r="N5" s="2"/>
    </row>
    <row r="6" spans="1:14" ht="22.9" customHeight="1">
      <c r="A6" s="62" t="s">
        <v>386</v>
      </c>
      <c r="B6" s="62" t="s">
        <v>387</v>
      </c>
      <c r="C6" s="62" t="s">
        <v>388</v>
      </c>
      <c r="D6" s="600"/>
      <c r="E6" s="91" t="s">
        <v>246</v>
      </c>
      <c r="F6" s="62">
        <v>480</v>
      </c>
      <c r="G6" s="62">
        <v>30</v>
      </c>
      <c r="H6" s="62">
        <v>438</v>
      </c>
      <c r="I6" s="62">
        <v>0</v>
      </c>
      <c r="J6" s="62">
        <v>275</v>
      </c>
      <c r="K6" s="62">
        <v>18</v>
      </c>
      <c r="L6" s="62">
        <v>201</v>
      </c>
      <c r="M6" s="62">
        <v>0</v>
      </c>
      <c r="N6" s="1"/>
    </row>
    <row r="7" spans="1:14" ht="22.9" customHeight="1">
      <c r="A7" s="62" t="s">
        <v>386</v>
      </c>
      <c r="B7" s="62" t="s">
        <v>387</v>
      </c>
      <c r="C7" s="62" t="s">
        <v>388</v>
      </c>
      <c r="D7" s="600"/>
      <c r="E7" s="92" t="s">
        <v>247</v>
      </c>
      <c r="F7" s="62">
        <v>105</v>
      </c>
      <c r="G7" s="62">
        <v>0</v>
      </c>
      <c r="H7" s="62">
        <v>63</v>
      </c>
      <c r="I7" s="62">
        <v>32</v>
      </c>
      <c r="J7" s="62">
        <v>52</v>
      </c>
      <c r="K7" s="62">
        <v>23</v>
      </c>
      <c r="L7" s="62">
        <v>39</v>
      </c>
      <c r="M7" s="62">
        <v>0</v>
      </c>
      <c r="N7" s="1"/>
    </row>
    <row r="8" spans="1:14" ht="22.9" customHeight="1">
      <c r="A8" s="62" t="s">
        <v>386</v>
      </c>
      <c r="B8" s="62" t="s">
        <v>387</v>
      </c>
      <c r="C8" s="62" t="s">
        <v>388</v>
      </c>
      <c r="D8" s="600"/>
      <c r="E8" s="92" t="s">
        <v>248</v>
      </c>
      <c r="F8" s="62">
        <v>80</v>
      </c>
      <c r="G8" s="62">
        <v>58</v>
      </c>
      <c r="H8" s="62">
        <v>0</v>
      </c>
      <c r="I8" s="62">
        <v>55</v>
      </c>
      <c r="J8" s="62">
        <v>58</v>
      </c>
      <c r="K8" s="62">
        <v>17</v>
      </c>
      <c r="L8" s="62">
        <v>53</v>
      </c>
      <c r="M8" s="62">
        <v>18</v>
      </c>
      <c r="N8" s="1"/>
    </row>
    <row r="9" spans="1:14" ht="22.9" customHeight="1">
      <c r="A9" s="62" t="s">
        <v>386</v>
      </c>
      <c r="B9" s="62" t="s">
        <v>387</v>
      </c>
      <c r="C9" s="62" t="s">
        <v>388</v>
      </c>
      <c r="D9" s="601"/>
      <c r="E9" s="93" t="s">
        <v>249</v>
      </c>
      <c r="F9" s="62">
        <v>40</v>
      </c>
      <c r="G9" s="62">
        <v>0</v>
      </c>
      <c r="H9" s="62">
        <v>33</v>
      </c>
      <c r="I9" s="62">
        <v>0</v>
      </c>
      <c r="J9" s="62">
        <v>29</v>
      </c>
      <c r="K9" s="62">
        <v>15</v>
      </c>
      <c r="L9" s="62">
        <v>26</v>
      </c>
      <c r="M9" s="62">
        <v>16</v>
      </c>
      <c r="N9" s="1"/>
    </row>
    <row r="10" spans="1:14" ht="20.25" customHeight="1"/>
    <row r="11" spans="1:14" ht="30" customHeight="1">
      <c r="A11" s="607" t="s">
        <v>373</v>
      </c>
      <c r="B11" s="607"/>
      <c r="C11" s="607"/>
      <c r="D11" s="607"/>
      <c r="E11" s="607"/>
      <c r="F11" s="607"/>
      <c r="G11" s="607"/>
      <c r="H11" s="607"/>
      <c r="I11" s="607"/>
      <c r="J11" s="607"/>
      <c r="K11" s="607"/>
      <c r="L11" s="607"/>
      <c r="M11" s="607"/>
    </row>
    <row r="12" spans="1:14" s="8" customFormat="1" ht="58.15" customHeight="1">
      <c r="A12" s="57" t="s">
        <v>238</v>
      </c>
      <c r="B12" s="57" t="s">
        <v>239</v>
      </c>
      <c r="C12" s="57" t="s">
        <v>240</v>
      </c>
      <c r="D12" s="90" t="s">
        <v>349</v>
      </c>
      <c r="E12" s="57" t="s">
        <v>241</v>
      </c>
      <c r="F12" s="76" t="s">
        <v>346</v>
      </c>
      <c r="G12" s="76" t="s">
        <v>402</v>
      </c>
      <c r="H12" s="57" t="s">
        <v>243</v>
      </c>
      <c r="I12" s="57" t="s">
        <v>25</v>
      </c>
      <c r="J12" s="57" t="s">
        <v>26</v>
      </c>
      <c r="K12" s="57" t="s">
        <v>27</v>
      </c>
      <c r="L12" s="57" t="s">
        <v>244</v>
      </c>
      <c r="M12" s="57" t="s">
        <v>29</v>
      </c>
    </row>
    <row r="13" spans="1:14" s="8" customFormat="1" ht="22.9" customHeight="1">
      <c r="A13" s="62" t="s">
        <v>386</v>
      </c>
      <c r="B13" s="62" t="s">
        <v>387</v>
      </c>
      <c r="C13" s="62" t="s">
        <v>388</v>
      </c>
      <c r="D13" s="551" t="s">
        <v>350</v>
      </c>
      <c r="E13" s="43" t="s">
        <v>348</v>
      </c>
      <c r="F13" s="63">
        <f>F5/$F$5</f>
        <v>1</v>
      </c>
      <c r="G13" s="63">
        <f>G5/$F$5</f>
        <v>0</v>
      </c>
      <c r="H13" s="63">
        <f t="shared" ref="H13:M13" si="0">H5/$F$5</f>
        <v>0.82499999999999996</v>
      </c>
      <c r="I13" s="63">
        <f t="shared" si="0"/>
        <v>0</v>
      </c>
      <c r="J13" s="63">
        <f t="shared" si="0"/>
        <v>0.72499999999999998</v>
      </c>
      <c r="K13" s="63">
        <f t="shared" si="0"/>
        <v>0.375</v>
      </c>
      <c r="L13" s="63">
        <f>L5/$F$5</f>
        <v>0.65</v>
      </c>
      <c r="M13" s="63">
        <f t="shared" si="0"/>
        <v>0.4</v>
      </c>
    </row>
    <row r="14" spans="1:14" ht="22.9" customHeight="1">
      <c r="A14" s="62" t="s">
        <v>386</v>
      </c>
      <c r="B14" s="62" t="s">
        <v>387</v>
      </c>
      <c r="C14" s="62" t="s">
        <v>388</v>
      </c>
      <c r="D14" s="551"/>
      <c r="E14" s="60" t="s">
        <v>246</v>
      </c>
      <c r="F14" s="63">
        <f t="shared" ref="F14:M14" si="1">F6/$F$6</f>
        <v>1</v>
      </c>
      <c r="G14" s="63">
        <f t="shared" si="1"/>
        <v>6.25E-2</v>
      </c>
      <c r="H14" s="63">
        <f t="shared" si="1"/>
        <v>0.91249999999999998</v>
      </c>
      <c r="I14" s="63">
        <f t="shared" si="1"/>
        <v>0</v>
      </c>
      <c r="J14" s="63">
        <f t="shared" si="1"/>
        <v>0.57291666666666663</v>
      </c>
      <c r="K14" s="63">
        <f t="shared" si="1"/>
        <v>3.7499999999999999E-2</v>
      </c>
      <c r="L14" s="63">
        <f t="shared" si="1"/>
        <v>0.41875000000000001</v>
      </c>
      <c r="M14" s="63">
        <f t="shared" si="1"/>
        <v>0</v>
      </c>
    </row>
    <row r="15" spans="1:14" ht="22.9" customHeight="1">
      <c r="A15" s="62" t="s">
        <v>386</v>
      </c>
      <c r="B15" s="62" t="s">
        <v>387</v>
      </c>
      <c r="C15" s="62" t="s">
        <v>388</v>
      </c>
      <c r="D15" s="551"/>
      <c r="E15" s="60" t="s">
        <v>247</v>
      </c>
      <c r="F15" s="63">
        <f t="shared" ref="F15:M15" si="2">F7/$F$7</f>
        <v>1</v>
      </c>
      <c r="G15" s="63">
        <f t="shared" si="2"/>
        <v>0</v>
      </c>
      <c r="H15" s="63">
        <f t="shared" si="2"/>
        <v>0.6</v>
      </c>
      <c r="I15" s="63">
        <f t="shared" si="2"/>
        <v>0.30476190476190479</v>
      </c>
      <c r="J15" s="63">
        <f t="shared" si="2"/>
        <v>0.49523809523809526</v>
      </c>
      <c r="K15" s="63">
        <f t="shared" si="2"/>
        <v>0.21904761904761905</v>
      </c>
      <c r="L15" s="63">
        <f t="shared" si="2"/>
        <v>0.37142857142857144</v>
      </c>
      <c r="M15" s="63">
        <f t="shared" si="2"/>
        <v>0</v>
      </c>
    </row>
    <row r="16" spans="1:14" ht="22.9" customHeight="1">
      <c r="A16" s="62" t="s">
        <v>386</v>
      </c>
      <c r="B16" s="62" t="s">
        <v>387</v>
      </c>
      <c r="C16" s="62" t="s">
        <v>388</v>
      </c>
      <c r="D16" s="551"/>
      <c r="E16" s="60" t="s">
        <v>248</v>
      </c>
      <c r="F16" s="63">
        <f t="shared" ref="F16:M16" si="3">F8/$F$8</f>
        <v>1</v>
      </c>
      <c r="G16" s="63">
        <f t="shared" si="3"/>
        <v>0.72499999999999998</v>
      </c>
      <c r="H16" s="63">
        <f t="shared" si="3"/>
        <v>0</v>
      </c>
      <c r="I16" s="63">
        <f t="shared" si="3"/>
        <v>0.6875</v>
      </c>
      <c r="J16" s="63">
        <f t="shared" si="3"/>
        <v>0.72499999999999998</v>
      </c>
      <c r="K16" s="63">
        <f t="shared" si="3"/>
        <v>0.21249999999999999</v>
      </c>
      <c r="L16" s="63">
        <f t="shared" si="3"/>
        <v>0.66249999999999998</v>
      </c>
      <c r="M16" s="63">
        <f t="shared" si="3"/>
        <v>0.22500000000000001</v>
      </c>
    </row>
    <row r="17" spans="1:13" ht="22.9" customHeight="1">
      <c r="A17" s="62" t="s">
        <v>386</v>
      </c>
      <c r="B17" s="62" t="s">
        <v>387</v>
      </c>
      <c r="C17" s="62" t="s">
        <v>388</v>
      </c>
      <c r="D17" s="551"/>
      <c r="E17" s="60" t="s">
        <v>249</v>
      </c>
      <c r="F17" s="63">
        <f t="shared" ref="F17:M17" si="4">F9/$F$9</f>
        <v>1</v>
      </c>
      <c r="G17" s="63">
        <f t="shared" si="4"/>
        <v>0</v>
      </c>
      <c r="H17" s="63">
        <f t="shared" si="4"/>
        <v>0.82499999999999996</v>
      </c>
      <c r="I17" s="63">
        <f t="shared" si="4"/>
        <v>0</v>
      </c>
      <c r="J17" s="63">
        <f t="shared" si="4"/>
        <v>0.72499999999999998</v>
      </c>
      <c r="K17" s="63">
        <f t="shared" si="4"/>
        <v>0.375</v>
      </c>
      <c r="L17" s="63">
        <f t="shared" si="4"/>
        <v>0.65</v>
      </c>
      <c r="M17" s="63">
        <f t="shared" si="4"/>
        <v>0.4</v>
      </c>
    </row>
    <row r="18" spans="1:13" ht="20.25" customHeight="1">
      <c r="A18" s="9"/>
      <c r="B18" s="9"/>
      <c r="C18" s="9"/>
    </row>
  </sheetData>
  <mergeCells count="7">
    <mergeCell ref="A1:N1"/>
    <mergeCell ref="A3:N3"/>
    <mergeCell ref="D13:D17"/>
    <mergeCell ref="A2:L2"/>
    <mergeCell ref="M2:N2"/>
    <mergeCell ref="D5:D9"/>
    <mergeCell ref="A11:M11"/>
  </mergeCells>
  <hyperlinks>
    <hyperlink ref="M2:N2" location="'Rasgos y Ejemplos'!A2:H11" display="Ir a rasgos" xr:uid="{6B76C305-27C8-A041-84FB-3516F63DE587}"/>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A052-F292-604F-9DC1-44A362B3280D}">
  <sheetPr>
    <tabColor theme="8" tint="0.59999389629810485"/>
  </sheetPr>
  <dimension ref="A1:N10"/>
  <sheetViews>
    <sheetView topLeftCell="H1" zoomScale="80" zoomScaleNormal="80" workbookViewId="0">
      <selection activeCell="J5" sqref="J5"/>
    </sheetView>
  </sheetViews>
  <sheetFormatPr baseColWidth="10" defaultColWidth="8.7109375" defaultRowHeight="15"/>
  <cols>
    <col min="1" max="1" width="14.42578125" style="7" customWidth="1"/>
    <col min="2" max="2" width="14.7109375" style="7" customWidth="1"/>
    <col min="3" max="4" width="16.28515625" style="7" customWidth="1"/>
    <col min="5" max="5" width="18.7109375" style="7" customWidth="1"/>
    <col min="6" max="6" width="22.7109375" style="7" customWidth="1"/>
    <col min="7" max="8" width="20.28515625" style="7" customWidth="1"/>
    <col min="9" max="9" width="29.7109375" style="7" customWidth="1"/>
    <col min="10" max="10" width="27.140625" style="7" customWidth="1"/>
    <col min="11" max="11" width="26.140625" style="7" customWidth="1"/>
    <col min="12" max="12" width="35.28515625" style="7" customWidth="1"/>
    <col min="13" max="13" width="28.7109375" style="7" customWidth="1"/>
    <col min="14" max="14" width="27.7109375" style="7" customWidth="1"/>
    <col min="15" max="16374" width="9.140625" style="7" bestFit="1" customWidth="1"/>
    <col min="16375" max="16384" width="8.7109375" style="7" bestFit="1" customWidth="1"/>
  </cols>
  <sheetData>
    <row r="1" spans="1:14" ht="46.9" customHeight="1">
      <c r="A1" s="565" t="s">
        <v>528</v>
      </c>
      <c r="B1" s="559"/>
      <c r="C1" s="559"/>
      <c r="D1" s="559"/>
      <c r="E1" s="559"/>
      <c r="F1" s="559"/>
      <c r="G1" s="559"/>
      <c r="H1" s="559"/>
      <c r="I1" s="559"/>
      <c r="J1" s="559"/>
      <c r="K1" s="559"/>
      <c r="L1" s="559"/>
      <c r="M1" s="559"/>
      <c r="N1" s="559"/>
    </row>
    <row r="2" spans="1:14" ht="26.25" customHeight="1">
      <c r="A2" s="529" t="s">
        <v>378</v>
      </c>
      <c r="B2" s="530"/>
      <c r="C2" s="530"/>
      <c r="D2" s="530"/>
      <c r="E2" s="530"/>
      <c r="F2" s="530"/>
      <c r="G2" s="530"/>
      <c r="H2" s="530"/>
      <c r="I2" s="530"/>
      <c r="J2" s="530"/>
      <c r="K2" s="530"/>
      <c r="L2" s="530"/>
      <c r="M2" s="530"/>
      <c r="N2" s="531"/>
    </row>
    <row r="3" spans="1:14" s="8" customFormat="1" ht="24.75" customHeight="1">
      <c r="A3" s="608" t="s">
        <v>238</v>
      </c>
      <c r="B3" s="608" t="s">
        <v>239</v>
      </c>
      <c r="C3" s="608" t="s">
        <v>240</v>
      </c>
      <c r="D3" s="608" t="s">
        <v>349</v>
      </c>
      <c r="E3" s="608" t="s">
        <v>251</v>
      </c>
      <c r="F3" s="529" t="s">
        <v>250</v>
      </c>
      <c r="G3" s="610" t="s">
        <v>243</v>
      </c>
      <c r="H3" s="610"/>
      <c r="I3" s="610"/>
      <c r="J3" s="610" t="s">
        <v>25</v>
      </c>
      <c r="K3" s="610"/>
      <c r="L3" s="565" t="s">
        <v>29</v>
      </c>
      <c r="M3" s="565"/>
      <c r="N3" s="615" t="s">
        <v>245</v>
      </c>
    </row>
    <row r="4" spans="1:14" ht="106.15" customHeight="1">
      <c r="A4" s="609"/>
      <c r="B4" s="609"/>
      <c r="C4" s="609"/>
      <c r="D4" s="609"/>
      <c r="E4" s="609"/>
      <c r="F4" s="529"/>
      <c r="G4" s="322" t="s">
        <v>252</v>
      </c>
      <c r="H4" s="54" t="s">
        <v>253</v>
      </c>
      <c r="I4" s="54" t="s">
        <v>416</v>
      </c>
      <c r="J4" s="54" t="s">
        <v>419</v>
      </c>
      <c r="K4" s="54" t="s">
        <v>420</v>
      </c>
      <c r="L4" s="54" t="s">
        <v>417</v>
      </c>
      <c r="M4" s="54" t="s">
        <v>418</v>
      </c>
      <c r="N4" s="616"/>
    </row>
    <row r="5" spans="1:14" ht="150">
      <c r="A5" s="264" t="s">
        <v>617</v>
      </c>
      <c r="B5" s="366" t="s">
        <v>618</v>
      </c>
      <c r="C5" s="367" t="s">
        <v>619</v>
      </c>
      <c r="D5" s="2" t="s">
        <v>351</v>
      </c>
      <c r="E5" s="369" t="s">
        <v>254</v>
      </c>
      <c r="F5" s="280">
        <v>571</v>
      </c>
      <c r="G5" s="2">
        <v>269</v>
      </c>
      <c r="H5" s="2">
        <v>302</v>
      </c>
      <c r="I5" s="2" t="s">
        <v>401</v>
      </c>
      <c r="J5" s="2" t="s">
        <v>401</v>
      </c>
      <c r="K5" s="2" t="s">
        <v>401</v>
      </c>
      <c r="L5" s="2" t="s">
        <v>401</v>
      </c>
      <c r="M5" s="2" t="s">
        <v>401</v>
      </c>
      <c r="N5" s="498" t="s">
        <v>622</v>
      </c>
    </row>
    <row r="6" spans="1:14" ht="20.25" customHeight="1"/>
    <row r="7" spans="1:14" ht="30" customHeight="1">
      <c r="A7" s="617" t="s">
        <v>379</v>
      </c>
      <c r="B7" s="617"/>
      <c r="C7" s="617"/>
      <c r="D7" s="617"/>
      <c r="E7" s="617"/>
      <c r="F7" s="617"/>
      <c r="G7" s="617"/>
      <c r="H7" s="617"/>
      <c r="I7" s="617"/>
      <c r="J7" s="617"/>
      <c r="K7" s="617"/>
      <c r="L7" s="617"/>
      <c r="M7" s="617"/>
    </row>
    <row r="8" spans="1:14" ht="28.5" customHeight="1">
      <c r="A8" s="608" t="s">
        <v>238</v>
      </c>
      <c r="B8" s="608" t="s">
        <v>239</v>
      </c>
      <c r="C8" s="608" t="s">
        <v>240</v>
      </c>
      <c r="D8" s="608" t="s">
        <v>349</v>
      </c>
      <c r="E8" s="608" t="s">
        <v>251</v>
      </c>
      <c r="F8" s="531" t="s">
        <v>250</v>
      </c>
      <c r="G8" s="618" t="s">
        <v>243</v>
      </c>
      <c r="H8" s="619"/>
      <c r="I8" s="620"/>
      <c r="J8" s="611" t="s">
        <v>25</v>
      </c>
      <c r="K8" s="612"/>
      <c r="L8" s="613" t="s">
        <v>29</v>
      </c>
      <c r="M8" s="614"/>
    </row>
    <row r="9" spans="1:14" ht="85.9" customHeight="1">
      <c r="A9" s="609"/>
      <c r="B9" s="609"/>
      <c r="C9" s="609"/>
      <c r="D9" s="609"/>
      <c r="E9" s="609"/>
      <c r="F9" s="608"/>
      <c r="G9" s="6" t="s">
        <v>252</v>
      </c>
      <c r="H9" s="6" t="s">
        <v>253</v>
      </c>
      <c r="I9" s="6" t="s">
        <v>416</v>
      </c>
      <c r="J9" s="6" t="s">
        <v>384</v>
      </c>
      <c r="K9" s="6" t="s">
        <v>385</v>
      </c>
      <c r="L9" s="6" t="s">
        <v>417</v>
      </c>
      <c r="M9" s="6" t="s">
        <v>418</v>
      </c>
    </row>
    <row r="10" spans="1:14" ht="38.65" customHeight="1">
      <c r="A10" s="264" t="s">
        <v>617</v>
      </c>
      <c r="B10" s="366" t="s">
        <v>618</v>
      </c>
      <c r="C10" s="367" t="s">
        <v>619</v>
      </c>
      <c r="D10" s="367" t="s">
        <v>350</v>
      </c>
      <c r="E10" s="280" t="s">
        <v>254</v>
      </c>
      <c r="F10" s="393">
        <f>F5/$F$5</f>
        <v>1</v>
      </c>
      <c r="G10" s="394">
        <f>G5/$F$5</f>
        <v>0.47110332749562173</v>
      </c>
      <c r="H10" s="394">
        <f t="shared" ref="H10:K10" si="0">H5/$F$5</f>
        <v>0.52889667250437833</v>
      </c>
      <c r="I10" s="394" t="e">
        <f t="shared" si="0"/>
        <v>#VALUE!</v>
      </c>
      <c r="J10" s="394" t="e">
        <f>J5/$F$5</f>
        <v>#VALUE!</v>
      </c>
      <c r="K10" s="394" t="e">
        <f t="shared" si="0"/>
        <v>#VALUE!</v>
      </c>
      <c r="L10" s="394" t="e">
        <f>L5/$F$5</f>
        <v>#VALUE!</v>
      </c>
      <c r="M10" s="394" t="e">
        <f>M5/$F$5</f>
        <v>#VALUE!</v>
      </c>
    </row>
  </sheetData>
  <mergeCells count="22">
    <mergeCell ref="J8:K8"/>
    <mergeCell ref="L8:M8"/>
    <mergeCell ref="L3:M3"/>
    <mergeCell ref="N3:N4"/>
    <mergeCell ref="A7:M7"/>
    <mergeCell ref="A8:A9"/>
    <mergeCell ref="B8:B9"/>
    <mergeCell ref="C8:C9"/>
    <mergeCell ref="D8:D9"/>
    <mergeCell ref="E8:E9"/>
    <mergeCell ref="F8:F9"/>
    <mergeCell ref="G8:I8"/>
    <mergeCell ref="A1:N1"/>
    <mergeCell ref="A2:N2"/>
    <mergeCell ref="A3:A4"/>
    <mergeCell ref="B3:B4"/>
    <mergeCell ref="C3:C4"/>
    <mergeCell ref="D3:D4"/>
    <mergeCell ref="E3:E4"/>
    <mergeCell ref="F3:F4"/>
    <mergeCell ref="G3:I3"/>
    <mergeCell ref="J3:K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7C7-AB2B-0844-955C-389C10520743}">
  <sheetPr>
    <tabColor theme="8" tint="0.59999389629810485"/>
  </sheetPr>
  <dimension ref="A1:N10"/>
  <sheetViews>
    <sheetView zoomScale="49" zoomScaleNormal="100" workbookViewId="0">
      <selection sqref="A1:N1"/>
    </sheetView>
  </sheetViews>
  <sheetFormatPr baseColWidth="10" defaultColWidth="8.7109375" defaultRowHeight="15"/>
  <cols>
    <col min="1" max="1" width="10.7109375" style="17" customWidth="1"/>
    <col min="2" max="2" width="14.7109375" style="17" customWidth="1"/>
    <col min="3" max="3" width="12.7109375" style="17" customWidth="1"/>
    <col min="4" max="4" width="14.140625" style="17" customWidth="1"/>
    <col min="5" max="5" width="18.7109375" style="17" customWidth="1"/>
    <col min="6" max="6" width="21" style="17" customWidth="1"/>
    <col min="7" max="8" width="20.28515625" style="17" customWidth="1"/>
    <col min="9" max="9" width="29.7109375" style="17" customWidth="1"/>
    <col min="10" max="10" width="23.7109375" style="17" customWidth="1"/>
    <col min="11" max="11" width="20.7109375" style="17" customWidth="1"/>
    <col min="12" max="13" width="28.7109375" style="17" customWidth="1"/>
    <col min="14" max="14" width="27.7109375" style="17" customWidth="1"/>
    <col min="15" max="16374" width="9.140625" style="17" bestFit="1" customWidth="1"/>
    <col min="16375" max="16384" width="8.7109375" style="17" bestFit="1" customWidth="1"/>
  </cols>
  <sheetData>
    <row r="1" spans="1:14" ht="46.9" customHeight="1">
      <c r="A1" s="607" t="s">
        <v>528</v>
      </c>
      <c r="B1" s="561"/>
      <c r="C1" s="561"/>
      <c r="D1" s="561"/>
      <c r="E1" s="561"/>
      <c r="F1" s="561"/>
      <c r="G1" s="561"/>
      <c r="H1" s="561"/>
      <c r="I1" s="561"/>
      <c r="J1" s="561"/>
      <c r="K1" s="561"/>
      <c r="L1" s="561"/>
      <c r="M1" s="561"/>
      <c r="N1" s="561"/>
    </row>
    <row r="2" spans="1:14" ht="26.25" customHeight="1">
      <c r="A2" s="545" t="s">
        <v>378</v>
      </c>
      <c r="B2" s="546"/>
      <c r="C2" s="546"/>
      <c r="D2" s="546"/>
      <c r="E2" s="546"/>
      <c r="F2" s="546"/>
      <c r="G2" s="546"/>
      <c r="H2" s="546"/>
      <c r="I2" s="546"/>
      <c r="J2" s="546"/>
      <c r="K2" s="546"/>
      <c r="L2" s="546"/>
      <c r="M2" s="546"/>
      <c r="N2" s="547"/>
    </row>
    <row r="3" spans="1:14" s="19" customFormat="1" ht="24.75" customHeight="1">
      <c r="A3" s="608" t="s">
        <v>238</v>
      </c>
      <c r="B3" s="608" t="s">
        <v>239</v>
      </c>
      <c r="C3" s="608" t="s">
        <v>240</v>
      </c>
      <c r="D3" s="626" t="s">
        <v>349</v>
      </c>
      <c r="E3" s="608" t="s">
        <v>251</v>
      </c>
      <c r="F3" s="621" t="s">
        <v>250</v>
      </c>
      <c r="G3" s="622" t="s">
        <v>243</v>
      </c>
      <c r="H3" s="622"/>
      <c r="I3" s="622"/>
      <c r="J3" s="622" t="s">
        <v>25</v>
      </c>
      <c r="K3" s="622"/>
      <c r="L3" s="623" t="s">
        <v>29</v>
      </c>
      <c r="M3" s="623"/>
      <c r="N3" s="624" t="s">
        <v>245</v>
      </c>
    </row>
    <row r="4" spans="1:14" ht="106.15" customHeight="1">
      <c r="A4" s="609"/>
      <c r="B4" s="609"/>
      <c r="C4" s="609"/>
      <c r="D4" s="627"/>
      <c r="E4" s="609"/>
      <c r="F4" s="621"/>
      <c r="G4" s="55" t="s">
        <v>252</v>
      </c>
      <c r="H4" s="56" t="s">
        <v>253</v>
      </c>
      <c r="I4" s="56" t="s">
        <v>416</v>
      </c>
      <c r="J4" s="53" t="s">
        <v>419</v>
      </c>
      <c r="K4" s="53" t="s">
        <v>420</v>
      </c>
      <c r="L4" s="53" t="s">
        <v>417</v>
      </c>
      <c r="M4" s="53" t="s">
        <v>418</v>
      </c>
      <c r="N4" s="625"/>
    </row>
    <row r="5" spans="1:14" ht="51">
      <c r="A5" s="65" t="s">
        <v>386</v>
      </c>
      <c r="B5" s="65" t="s">
        <v>387</v>
      </c>
      <c r="C5" s="375" t="s">
        <v>388</v>
      </c>
      <c r="D5" s="368" t="s">
        <v>351</v>
      </c>
      <c r="E5" s="369" t="s">
        <v>254</v>
      </c>
      <c r="F5" s="44">
        <v>85</v>
      </c>
      <c r="G5" s="44">
        <v>25</v>
      </c>
      <c r="H5" s="44">
        <v>45</v>
      </c>
      <c r="I5" s="44">
        <v>15</v>
      </c>
      <c r="J5" s="44">
        <v>53</v>
      </c>
      <c r="K5" s="44">
        <v>32</v>
      </c>
      <c r="L5" s="44">
        <v>13</v>
      </c>
      <c r="M5" s="44">
        <v>72</v>
      </c>
      <c r="N5" s="370"/>
    </row>
    <row r="6" spans="1:14" ht="20.25" customHeight="1">
      <c r="A6" s="371"/>
      <c r="B6" s="371"/>
      <c r="C6" s="371"/>
      <c r="D6" s="371"/>
      <c r="E6" s="371"/>
      <c r="F6" s="371"/>
      <c r="G6" s="371"/>
      <c r="H6" s="371"/>
      <c r="I6" s="371"/>
      <c r="J6" s="371"/>
      <c r="K6" s="371"/>
      <c r="L6" s="371"/>
      <c r="M6" s="371"/>
      <c r="N6" s="371"/>
    </row>
    <row r="7" spans="1:14" ht="30" customHeight="1">
      <c r="A7" s="628" t="s">
        <v>379</v>
      </c>
      <c r="B7" s="628"/>
      <c r="C7" s="628"/>
      <c r="D7" s="628"/>
      <c r="E7" s="628"/>
      <c r="F7" s="628"/>
      <c r="G7" s="628"/>
      <c r="H7" s="628"/>
      <c r="I7" s="628"/>
      <c r="J7" s="628"/>
      <c r="K7" s="628"/>
      <c r="L7" s="628"/>
      <c r="M7" s="628"/>
      <c r="N7" s="371"/>
    </row>
    <row r="8" spans="1:14" ht="28.5" customHeight="1">
      <c r="A8" s="608" t="s">
        <v>238</v>
      </c>
      <c r="B8" s="608" t="s">
        <v>239</v>
      </c>
      <c r="C8" s="608" t="s">
        <v>240</v>
      </c>
      <c r="D8" s="608" t="s">
        <v>349</v>
      </c>
      <c r="E8" s="608" t="s">
        <v>251</v>
      </c>
      <c r="F8" s="629" t="s">
        <v>250</v>
      </c>
      <c r="G8" s="631" t="s">
        <v>243</v>
      </c>
      <c r="H8" s="632"/>
      <c r="I8" s="633"/>
      <c r="J8" s="634" t="s">
        <v>25</v>
      </c>
      <c r="K8" s="635"/>
      <c r="L8" s="636" t="s">
        <v>29</v>
      </c>
      <c r="M8" s="637"/>
      <c r="N8" s="371"/>
    </row>
    <row r="9" spans="1:14" ht="85.9" customHeight="1">
      <c r="A9" s="609"/>
      <c r="B9" s="609"/>
      <c r="C9" s="609"/>
      <c r="D9" s="609"/>
      <c r="E9" s="609"/>
      <c r="F9" s="630"/>
      <c r="G9" s="57" t="s">
        <v>252</v>
      </c>
      <c r="H9" s="57" t="s">
        <v>253</v>
      </c>
      <c r="I9" s="57" t="s">
        <v>416</v>
      </c>
      <c r="J9" s="57" t="s">
        <v>384</v>
      </c>
      <c r="K9" s="57" t="s">
        <v>385</v>
      </c>
      <c r="L9" s="40" t="s">
        <v>417</v>
      </c>
      <c r="M9" s="40" t="s">
        <v>418</v>
      </c>
      <c r="N9" s="371"/>
    </row>
    <row r="10" spans="1:14" ht="38.65" customHeight="1">
      <c r="A10" s="65" t="s">
        <v>386</v>
      </c>
      <c r="B10" s="65" t="s">
        <v>389</v>
      </c>
      <c r="C10" s="65" t="s">
        <v>388</v>
      </c>
      <c r="D10" s="374" t="s">
        <v>350</v>
      </c>
      <c r="E10" s="280" t="s">
        <v>254</v>
      </c>
      <c r="F10" s="372">
        <f>F5/$F$5</f>
        <v>1</v>
      </c>
      <c r="G10" s="373">
        <f>G5/$F$5</f>
        <v>0.29411764705882354</v>
      </c>
      <c r="H10" s="373">
        <f t="shared" ref="H10:K10" si="0">H5/$F$5</f>
        <v>0.52941176470588236</v>
      </c>
      <c r="I10" s="373">
        <f t="shared" si="0"/>
        <v>0.17647058823529413</v>
      </c>
      <c r="J10" s="373">
        <f>J5/$F$5</f>
        <v>0.62352941176470589</v>
      </c>
      <c r="K10" s="373">
        <f t="shared" si="0"/>
        <v>0.37647058823529411</v>
      </c>
      <c r="L10" s="373">
        <f>L5/$F$5</f>
        <v>0.15294117647058825</v>
      </c>
      <c r="M10" s="373">
        <f>M5/$F$5</f>
        <v>0.84705882352941175</v>
      </c>
      <c r="N10" s="371"/>
    </row>
  </sheetData>
  <mergeCells count="22">
    <mergeCell ref="A7:M7"/>
    <mergeCell ref="F8:F9"/>
    <mergeCell ref="G8:I8"/>
    <mergeCell ref="J8:K8"/>
    <mergeCell ref="L8:M8"/>
    <mergeCell ref="A8:A9"/>
    <mergeCell ref="B8:B9"/>
    <mergeCell ref="C8:C9"/>
    <mergeCell ref="D8:D9"/>
    <mergeCell ref="E8:E9"/>
    <mergeCell ref="A1:N1"/>
    <mergeCell ref="A2:N2"/>
    <mergeCell ref="F3:F4"/>
    <mergeCell ref="G3:I3"/>
    <mergeCell ref="J3:K3"/>
    <mergeCell ref="L3:M3"/>
    <mergeCell ref="N3:N4"/>
    <mergeCell ref="E3:E4"/>
    <mergeCell ref="D3:D4"/>
    <mergeCell ref="C3:C4"/>
    <mergeCell ref="B3:B4"/>
    <mergeCell ref="A3:A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41E0-B698-3344-B6E5-3A25ACF6B9CA}">
  <sheetPr>
    <tabColor theme="8" tint="0.59999389629810485"/>
  </sheetPr>
  <dimension ref="A1:N10"/>
  <sheetViews>
    <sheetView zoomScale="80" zoomScaleNormal="80" workbookViewId="0">
      <selection activeCell="N7" sqref="N7"/>
    </sheetView>
  </sheetViews>
  <sheetFormatPr baseColWidth="10" defaultColWidth="8.7109375" defaultRowHeight="15"/>
  <cols>
    <col min="1" max="1" width="14.42578125" style="7" customWidth="1"/>
    <col min="2" max="2" width="17.7109375" style="7" customWidth="1"/>
    <col min="3" max="3" width="18.42578125" style="7" customWidth="1"/>
    <col min="4" max="4" width="17.42578125" style="7" customWidth="1"/>
    <col min="5" max="5" width="21.42578125" style="7" customWidth="1"/>
    <col min="6" max="7" width="37.42578125" style="7" customWidth="1"/>
    <col min="8" max="8" width="22.28515625" style="7" customWidth="1"/>
    <col min="9" max="12" width="18.7109375" style="7" customWidth="1"/>
    <col min="13" max="13" width="25.140625" style="7" customWidth="1"/>
    <col min="14" max="14" width="27.7109375" style="7" customWidth="1"/>
    <col min="15" max="16375" width="9.140625" style="7" bestFit="1" customWidth="1"/>
    <col min="16376" max="16384" width="8.7109375" style="7" bestFit="1" customWidth="1"/>
  </cols>
  <sheetData>
    <row r="1" spans="1:14" ht="67.150000000000006" customHeight="1">
      <c r="A1" s="565" t="s">
        <v>533</v>
      </c>
      <c r="B1" s="559"/>
      <c r="C1" s="559"/>
      <c r="D1" s="559"/>
      <c r="E1" s="559"/>
      <c r="F1" s="559"/>
      <c r="G1" s="559"/>
      <c r="H1" s="559"/>
      <c r="I1" s="559"/>
      <c r="J1" s="559"/>
      <c r="K1" s="559"/>
      <c r="L1" s="559"/>
      <c r="M1" s="559"/>
      <c r="N1" s="559"/>
    </row>
    <row r="2" spans="1:14" ht="49.9" customHeight="1">
      <c r="A2" s="594" t="s">
        <v>536</v>
      </c>
      <c r="B2" s="595"/>
      <c r="C2" s="595"/>
      <c r="D2" s="595"/>
      <c r="E2" s="595"/>
      <c r="F2" s="595"/>
      <c r="G2" s="595"/>
      <c r="H2" s="595"/>
      <c r="I2" s="595"/>
      <c r="J2" s="595"/>
      <c r="K2" s="595"/>
      <c r="L2" s="595"/>
      <c r="M2" s="638" t="s">
        <v>294</v>
      </c>
      <c r="N2" s="639"/>
    </row>
    <row r="3" spans="1:14" ht="27.75" customHeight="1">
      <c r="A3" s="565" t="s">
        <v>380</v>
      </c>
      <c r="B3" s="565"/>
      <c r="C3" s="565"/>
      <c r="D3" s="565"/>
      <c r="E3" s="565"/>
      <c r="F3" s="565"/>
      <c r="G3" s="565"/>
      <c r="H3" s="565"/>
      <c r="I3" s="565"/>
      <c r="J3" s="565"/>
      <c r="K3" s="565"/>
      <c r="L3" s="565"/>
      <c r="M3" s="565"/>
      <c r="N3" s="565"/>
    </row>
    <row r="4" spans="1:14" s="8" customFormat="1" ht="31.5">
      <c r="A4" s="6" t="s">
        <v>238</v>
      </c>
      <c r="B4" s="6" t="s">
        <v>239</v>
      </c>
      <c r="C4" s="6" t="s">
        <v>240</v>
      </c>
      <c r="D4" s="6" t="s">
        <v>349</v>
      </c>
      <c r="E4" s="6" t="s">
        <v>255</v>
      </c>
      <c r="F4" s="6" t="s">
        <v>347</v>
      </c>
      <c r="G4" s="6" t="s">
        <v>402</v>
      </c>
      <c r="H4" s="6" t="s">
        <v>243</v>
      </c>
      <c r="I4" s="6" t="s">
        <v>25</v>
      </c>
      <c r="J4" s="6" t="s">
        <v>26</v>
      </c>
      <c r="K4" s="6" t="s">
        <v>27</v>
      </c>
      <c r="L4" s="6" t="s">
        <v>244</v>
      </c>
      <c r="M4" s="6" t="s">
        <v>29</v>
      </c>
      <c r="N4" s="6" t="s">
        <v>245</v>
      </c>
    </row>
    <row r="5" spans="1:14" ht="114" customHeight="1">
      <c r="A5" s="1" t="s">
        <v>617</v>
      </c>
      <c r="B5" s="1" t="s">
        <v>618</v>
      </c>
      <c r="C5" s="1" t="s">
        <v>619</v>
      </c>
      <c r="D5" s="2" t="s">
        <v>351</v>
      </c>
      <c r="E5" s="1" t="s">
        <v>256</v>
      </c>
      <c r="F5" s="2">
        <v>562</v>
      </c>
      <c r="G5" s="2">
        <v>275</v>
      </c>
      <c r="H5" s="1">
        <v>0</v>
      </c>
      <c r="I5" s="1">
        <v>1</v>
      </c>
      <c r="J5" s="1">
        <v>126</v>
      </c>
      <c r="K5" s="1">
        <v>130</v>
      </c>
      <c r="L5" s="1">
        <v>71</v>
      </c>
      <c r="M5" s="1">
        <v>0</v>
      </c>
      <c r="N5" s="1"/>
    </row>
    <row r="6" spans="1:14" ht="20.25" customHeight="1"/>
    <row r="7" spans="1:14" ht="30" customHeight="1">
      <c r="A7" s="565" t="s">
        <v>381</v>
      </c>
      <c r="B7" s="565"/>
      <c r="C7" s="565"/>
      <c r="D7" s="565"/>
      <c r="E7" s="565"/>
      <c r="F7" s="565"/>
      <c r="G7" s="565"/>
      <c r="H7" s="565"/>
      <c r="I7" s="565"/>
      <c r="J7" s="565"/>
      <c r="K7" s="565"/>
      <c r="L7" s="565"/>
      <c r="M7" s="565"/>
    </row>
    <row r="8" spans="1:14" s="8" customFormat="1" ht="76.900000000000006" customHeight="1">
      <c r="A8" s="6" t="s">
        <v>238</v>
      </c>
      <c r="B8" s="6" t="s">
        <v>239</v>
      </c>
      <c r="C8" s="6" t="s">
        <v>240</v>
      </c>
      <c r="D8" s="6" t="s">
        <v>349</v>
      </c>
      <c r="E8" s="6" t="s">
        <v>255</v>
      </c>
      <c r="F8" s="6" t="s">
        <v>347</v>
      </c>
      <c r="G8" s="6" t="s">
        <v>402</v>
      </c>
      <c r="H8" s="6" t="s">
        <v>243</v>
      </c>
      <c r="I8" s="6" t="s">
        <v>25</v>
      </c>
      <c r="J8" s="6" t="s">
        <v>26</v>
      </c>
      <c r="K8" s="6" t="s">
        <v>27</v>
      </c>
      <c r="L8" s="6" t="s">
        <v>244</v>
      </c>
      <c r="M8" s="6" t="s">
        <v>29</v>
      </c>
    </row>
    <row r="9" spans="1:14" ht="45" customHeight="1">
      <c r="A9" s="1" t="s">
        <v>617</v>
      </c>
      <c r="B9" s="1" t="s">
        <v>618</v>
      </c>
      <c r="C9" s="1" t="s">
        <v>619</v>
      </c>
      <c r="D9" s="1" t="s">
        <v>350</v>
      </c>
      <c r="E9" s="1" t="s">
        <v>256</v>
      </c>
      <c r="F9" s="392">
        <f>F5/$F$5</f>
        <v>1</v>
      </c>
      <c r="G9" s="392">
        <f t="shared" ref="G9:L9" si="0">G5/$F$5</f>
        <v>0.48932384341637009</v>
      </c>
      <c r="H9" s="392">
        <f t="shared" si="0"/>
        <v>0</v>
      </c>
      <c r="I9" s="392">
        <f>I5/$F$5</f>
        <v>1.7793594306049821E-3</v>
      </c>
      <c r="J9" s="392">
        <f t="shared" si="0"/>
        <v>0.22419928825622776</v>
      </c>
      <c r="K9" s="392">
        <f t="shared" si="0"/>
        <v>0.23131672597864769</v>
      </c>
      <c r="L9" s="392">
        <f t="shared" si="0"/>
        <v>0.12633451957295375</v>
      </c>
      <c r="M9" s="392">
        <f>M5/$F$5</f>
        <v>0</v>
      </c>
    </row>
    <row r="10" spans="1:14" ht="20.25" customHeight="1"/>
  </sheetData>
  <mergeCells count="5">
    <mergeCell ref="A1:N1"/>
    <mergeCell ref="A2:L2"/>
    <mergeCell ref="M2:N2"/>
    <mergeCell ref="A3:N3"/>
    <mergeCell ref="A7:M7"/>
  </mergeCells>
  <hyperlinks>
    <hyperlink ref="M2:N2" location="'Rasgos y Ejemplos'!A2:H11" display="Ir a rasgos" xr:uid="{2FC66E4D-985C-EC4D-B41F-D2654E9DAAD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B7F9-83FA-EB43-841F-599F3328B30F}">
  <sheetPr>
    <tabColor theme="8" tint="0.59999389629810485"/>
  </sheetPr>
  <dimension ref="A1:N10"/>
  <sheetViews>
    <sheetView zoomScale="50" zoomScaleNormal="80" workbookViewId="0">
      <selection sqref="A1:N1"/>
    </sheetView>
  </sheetViews>
  <sheetFormatPr baseColWidth="10" defaultColWidth="8.7109375" defaultRowHeight="15"/>
  <cols>
    <col min="1" max="1" width="14.42578125" style="17" customWidth="1"/>
    <col min="2" max="2" width="17.7109375" style="17" customWidth="1"/>
    <col min="3" max="3" width="18.42578125" style="17" customWidth="1"/>
    <col min="4" max="4" width="14.42578125" style="17" customWidth="1"/>
    <col min="5" max="5" width="21.42578125" style="17" customWidth="1"/>
    <col min="6" max="6" width="20.28515625" style="17" customWidth="1"/>
    <col min="7" max="7" width="26.7109375" style="17" customWidth="1"/>
    <col min="8" max="8" width="22.28515625" style="17" customWidth="1"/>
    <col min="9" max="12" width="18.7109375" style="17" customWidth="1"/>
    <col min="13" max="13" width="25.140625" style="17" customWidth="1"/>
    <col min="14" max="14" width="27.7109375" style="17" customWidth="1"/>
    <col min="15" max="16375" width="9.140625" style="17" bestFit="1" customWidth="1"/>
    <col min="16376" max="16384" width="8.7109375" style="17" bestFit="1" customWidth="1"/>
  </cols>
  <sheetData>
    <row r="1" spans="1:14" s="68" customFormat="1" ht="67.150000000000006" customHeight="1">
      <c r="A1" s="640" t="s">
        <v>533</v>
      </c>
      <c r="B1" s="641"/>
      <c r="C1" s="641"/>
      <c r="D1" s="641"/>
      <c r="E1" s="641"/>
      <c r="F1" s="641"/>
      <c r="G1" s="641"/>
      <c r="H1" s="641"/>
      <c r="I1" s="641"/>
      <c r="J1" s="641"/>
      <c r="K1" s="641"/>
      <c r="L1" s="641"/>
      <c r="M1" s="641"/>
      <c r="N1" s="641"/>
    </row>
    <row r="2" spans="1:14" ht="49.9" customHeight="1">
      <c r="A2" s="642" t="s">
        <v>478</v>
      </c>
      <c r="B2" s="643"/>
      <c r="C2" s="643"/>
      <c r="D2" s="643"/>
      <c r="E2" s="643"/>
      <c r="F2" s="643"/>
      <c r="G2" s="643"/>
      <c r="H2" s="643"/>
      <c r="I2" s="643"/>
      <c r="J2" s="643"/>
      <c r="K2" s="643"/>
      <c r="L2" s="643"/>
      <c r="M2" s="644" t="s">
        <v>294</v>
      </c>
      <c r="N2" s="645"/>
    </row>
    <row r="3" spans="1:14" ht="27.75" customHeight="1">
      <c r="A3" s="640" t="s">
        <v>380</v>
      </c>
      <c r="B3" s="640"/>
      <c r="C3" s="640"/>
      <c r="D3" s="640"/>
      <c r="E3" s="640"/>
      <c r="F3" s="640"/>
      <c r="G3" s="640"/>
      <c r="H3" s="640"/>
      <c r="I3" s="640"/>
      <c r="J3" s="640"/>
      <c r="K3" s="640"/>
      <c r="L3" s="640"/>
      <c r="M3" s="640"/>
      <c r="N3" s="640"/>
    </row>
    <row r="4" spans="1:14" s="19" customFormat="1" ht="87">
      <c r="A4" s="16" t="s">
        <v>238</v>
      </c>
      <c r="B4" s="16" t="s">
        <v>239</v>
      </c>
      <c r="C4" s="16" t="s">
        <v>240</v>
      </c>
      <c r="D4" s="16" t="s">
        <v>349</v>
      </c>
      <c r="E4" s="16" t="s">
        <v>255</v>
      </c>
      <c r="F4" s="16" t="s">
        <v>347</v>
      </c>
      <c r="G4" s="16" t="s">
        <v>402</v>
      </c>
      <c r="H4" s="16" t="s">
        <v>243</v>
      </c>
      <c r="I4" s="16" t="s">
        <v>25</v>
      </c>
      <c r="J4" s="16" t="s">
        <v>26</v>
      </c>
      <c r="K4" s="16" t="s">
        <v>27</v>
      </c>
      <c r="L4" s="16" t="s">
        <v>244</v>
      </c>
      <c r="M4" s="16" t="s">
        <v>29</v>
      </c>
      <c r="N4" s="16" t="s">
        <v>245</v>
      </c>
    </row>
    <row r="5" spans="1:14" ht="75">
      <c r="A5" s="20" t="s">
        <v>386</v>
      </c>
      <c r="B5" s="20" t="s">
        <v>387</v>
      </c>
      <c r="C5" s="20" t="s">
        <v>388</v>
      </c>
      <c r="D5" s="21" t="s">
        <v>351</v>
      </c>
      <c r="E5" s="20" t="s">
        <v>256</v>
      </c>
      <c r="F5" s="22">
        <v>85</v>
      </c>
      <c r="G5" s="22">
        <v>43</v>
      </c>
      <c r="H5" s="23">
        <v>78</v>
      </c>
      <c r="I5" s="23">
        <v>21</v>
      </c>
      <c r="J5" s="23">
        <v>0</v>
      </c>
      <c r="K5" s="23">
        <v>12</v>
      </c>
      <c r="L5" s="23">
        <v>37</v>
      </c>
      <c r="M5" s="23">
        <v>8</v>
      </c>
      <c r="N5" s="24"/>
    </row>
    <row r="6" spans="1:14" ht="20.25" customHeight="1"/>
    <row r="7" spans="1:14" ht="30" customHeight="1">
      <c r="A7" s="646" t="s">
        <v>381</v>
      </c>
      <c r="B7" s="646"/>
      <c r="C7" s="646"/>
      <c r="D7" s="646"/>
      <c r="E7" s="646"/>
      <c r="F7" s="646"/>
      <c r="G7" s="646"/>
      <c r="H7" s="646"/>
      <c r="I7" s="646"/>
      <c r="J7" s="646"/>
      <c r="K7" s="646"/>
      <c r="L7" s="646"/>
      <c r="M7" s="646"/>
    </row>
    <row r="8" spans="1:14" s="19" customFormat="1" ht="76.900000000000006" customHeight="1">
      <c r="A8" s="16" t="s">
        <v>238</v>
      </c>
      <c r="B8" s="16" t="s">
        <v>239</v>
      </c>
      <c r="C8" s="16" t="s">
        <v>240</v>
      </c>
      <c r="D8" s="16" t="s">
        <v>349</v>
      </c>
      <c r="E8" s="16" t="s">
        <v>255</v>
      </c>
      <c r="F8" s="16" t="s">
        <v>347</v>
      </c>
      <c r="G8" s="16" t="s">
        <v>402</v>
      </c>
      <c r="H8" s="16" t="s">
        <v>243</v>
      </c>
      <c r="I8" s="16" t="s">
        <v>25</v>
      </c>
      <c r="J8" s="16" t="s">
        <v>26</v>
      </c>
      <c r="K8" s="16" t="s">
        <v>27</v>
      </c>
      <c r="L8" s="16" t="s">
        <v>244</v>
      </c>
      <c r="M8" s="16" t="s">
        <v>29</v>
      </c>
    </row>
    <row r="9" spans="1:14" ht="45" customHeight="1">
      <c r="A9" s="20" t="s">
        <v>386</v>
      </c>
      <c r="B9" s="20" t="s">
        <v>387</v>
      </c>
      <c r="C9" s="20" t="s">
        <v>388</v>
      </c>
      <c r="D9" s="24" t="s">
        <v>350</v>
      </c>
      <c r="E9" s="20" t="s">
        <v>256</v>
      </c>
      <c r="F9" s="25">
        <f>F5/$F$5</f>
        <v>1</v>
      </c>
      <c r="G9" s="25">
        <f t="shared" ref="G9:L9" si="0">G5/$F$5</f>
        <v>0.50588235294117645</v>
      </c>
      <c r="H9" s="25">
        <f t="shared" si="0"/>
        <v>0.91764705882352937</v>
      </c>
      <c r="I9" s="25">
        <f>I5/$F$5</f>
        <v>0.24705882352941178</v>
      </c>
      <c r="J9" s="25">
        <f t="shared" si="0"/>
        <v>0</v>
      </c>
      <c r="K9" s="25">
        <f t="shared" si="0"/>
        <v>0.14117647058823529</v>
      </c>
      <c r="L9" s="25">
        <f t="shared" si="0"/>
        <v>0.43529411764705883</v>
      </c>
      <c r="M9" s="25">
        <f>M5/$F$5</f>
        <v>9.4117647058823528E-2</v>
      </c>
    </row>
    <row r="10" spans="1:14" ht="20.25" customHeight="1"/>
  </sheetData>
  <mergeCells count="5">
    <mergeCell ref="A1:N1"/>
    <mergeCell ref="A2:L2"/>
    <mergeCell ref="M2:N2"/>
    <mergeCell ref="A3:N3"/>
    <mergeCell ref="A7:M7"/>
  </mergeCells>
  <hyperlinks>
    <hyperlink ref="M2:N2" location="'Rasgos y Ejemplos'!A2:H11" display="Ir a rasgos" xr:uid="{61330449-1C3B-4E49-B4C2-39988E900F2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B263-AB06-BE4C-844A-C935DB4F9631}">
  <sheetPr>
    <tabColor theme="8" tint="0.59999389629810485"/>
  </sheetPr>
  <dimension ref="A1:N10"/>
  <sheetViews>
    <sheetView topLeftCell="A8" zoomScale="70" zoomScaleNormal="70" workbookViewId="0">
      <selection activeCell="A9" sqref="A9:C9"/>
    </sheetView>
  </sheetViews>
  <sheetFormatPr baseColWidth="10" defaultColWidth="8.7109375" defaultRowHeight="15"/>
  <cols>
    <col min="1" max="1" width="13.7109375" style="7" customWidth="1"/>
    <col min="2" max="2" width="11.7109375" style="7" customWidth="1"/>
    <col min="3" max="3" width="12.140625" style="7" customWidth="1"/>
    <col min="4" max="4" width="13.7109375" style="7" customWidth="1"/>
    <col min="5" max="5" width="14.42578125" style="7" customWidth="1"/>
    <col min="6" max="6" width="20.28515625" style="7" customWidth="1"/>
    <col min="7" max="7" width="30" style="7" customWidth="1"/>
    <col min="8" max="9" width="14.42578125" style="7" customWidth="1"/>
    <col min="10" max="10" width="15.7109375" style="7" customWidth="1"/>
    <col min="11" max="11" width="15.85546875" style="7" customWidth="1"/>
    <col min="12" max="12" width="16.140625" style="7" customWidth="1"/>
    <col min="13" max="13" width="22.5703125" style="7" customWidth="1"/>
    <col min="14" max="14" width="27.7109375" style="7" customWidth="1"/>
    <col min="15" max="16375" width="9.140625" style="7" bestFit="1" customWidth="1"/>
    <col min="16376" max="16384" width="8.7109375" style="7" bestFit="1" customWidth="1"/>
  </cols>
  <sheetData>
    <row r="1" spans="1:14" ht="37.15" customHeight="1">
      <c r="A1" s="565" t="s">
        <v>534</v>
      </c>
      <c r="B1" s="559"/>
      <c r="C1" s="559"/>
      <c r="D1" s="559"/>
      <c r="E1" s="559"/>
      <c r="F1" s="559"/>
      <c r="G1" s="559"/>
      <c r="H1" s="559"/>
      <c r="I1" s="559"/>
      <c r="J1" s="559"/>
      <c r="K1" s="559"/>
      <c r="L1" s="559"/>
      <c r="M1" s="559"/>
      <c r="N1" s="559"/>
    </row>
    <row r="2" spans="1:14" ht="34.9" customHeight="1">
      <c r="A2" s="594" t="s">
        <v>535</v>
      </c>
      <c r="B2" s="595"/>
      <c r="C2" s="595"/>
      <c r="D2" s="595"/>
      <c r="E2" s="595"/>
      <c r="F2" s="595"/>
      <c r="G2" s="595"/>
      <c r="H2" s="595"/>
      <c r="I2" s="595"/>
      <c r="J2" s="595"/>
      <c r="K2" s="595"/>
      <c r="L2" s="595"/>
      <c r="M2" s="638" t="s">
        <v>294</v>
      </c>
      <c r="N2" s="639"/>
    </row>
    <row r="3" spans="1:14" ht="27.75" customHeight="1">
      <c r="A3" s="529" t="s">
        <v>382</v>
      </c>
      <c r="B3" s="530"/>
      <c r="C3" s="530"/>
      <c r="D3" s="530"/>
      <c r="E3" s="530"/>
      <c r="F3" s="530"/>
      <c r="G3" s="530"/>
      <c r="H3" s="530"/>
      <c r="I3" s="530"/>
      <c r="J3" s="530"/>
      <c r="K3" s="530"/>
      <c r="L3" s="530"/>
      <c r="M3" s="531"/>
      <c r="N3" s="608" t="s">
        <v>245</v>
      </c>
    </row>
    <row r="4" spans="1:14" s="8" customFormat="1" ht="63">
      <c r="A4" s="6" t="s">
        <v>238</v>
      </c>
      <c r="B4" s="6" t="s">
        <v>239</v>
      </c>
      <c r="C4" s="6" t="s">
        <v>240</v>
      </c>
      <c r="D4" s="6" t="s">
        <v>349</v>
      </c>
      <c r="E4" s="6" t="s">
        <v>255</v>
      </c>
      <c r="F4" s="6" t="s">
        <v>347</v>
      </c>
      <c r="G4" s="6" t="s">
        <v>402</v>
      </c>
      <c r="H4" s="6" t="s">
        <v>243</v>
      </c>
      <c r="I4" s="6" t="s">
        <v>25</v>
      </c>
      <c r="J4" s="6" t="s">
        <v>26</v>
      </c>
      <c r="K4" s="6" t="s">
        <v>27</v>
      </c>
      <c r="L4" s="6" t="s">
        <v>244</v>
      </c>
      <c r="M4" s="6" t="s">
        <v>29</v>
      </c>
      <c r="N4" s="609"/>
    </row>
    <row r="5" spans="1:14" ht="90">
      <c r="A5" s="1" t="s">
        <v>617</v>
      </c>
      <c r="B5" s="1" t="s">
        <v>618</v>
      </c>
      <c r="C5" s="1" t="s">
        <v>619</v>
      </c>
      <c r="D5" s="2" t="s">
        <v>351</v>
      </c>
      <c r="E5" s="1" t="s">
        <v>256</v>
      </c>
      <c r="F5" s="264">
        <v>571</v>
      </c>
      <c r="G5" s="264">
        <v>21</v>
      </c>
      <c r="H5" s="1">
        <v>55</v>
      </c>
      <c r="I5" s="1">
        <v>0</v>
      </c>
      <c r="J5" s="1">
        <v>89</v>
      </c>
      <c r="K5" s="1">
        <v>0</v>
      </c>
      <c r="L5" s="1">
        <v>38</v>
      </c>
      <c r="M5" s="1">
        <v>10</v>
      </c>
      <c r="N5" s="1"/>
    </row>
    <row r="6" spans="1:14" ht="20.25" customHeight="1"/>
    <row r="7" spans="1:14" ht="30" customHeight="1">
      <c r="A7" s="565" t="s">
        <v>383</v>
      </c>
      <c r="B7" s="565"/>
      <c r="C7" s="565"/>
      <c r="D7" s="565"/>
      <c r="E7" s="565"/>
      <c r="F7" s="565"/>
      <c r="G7" s="565"/>
      <c r="H7" s="565"/>
      <c r="I7" s="565"/>
      <c r="J7" s="565"/>
      <c r="K7" s="565"/>
      <c r="L7" s="565"/>
      <c r="M7" s="565"/>
    </row>
    <row r="8" spans="1:14" s="8" customFormat="1" ht="67.5" customHeight="1">
      <c r="A8" s="6" t="s">
        <v>238</v>
      </c>
      <c r="B8" s="6" t="s">
        <v>239</v>
      </c>
      <c r="C8" s="6" t="s">
        <v>240</v>
      </c>
      <c r="D8" s="6" t="s">
        <v>349</v>
      </c>
      <c r="E8" s="390" t="s">
        <v>255</v>
      </c>
      <c r="F8" s="6" t="s">
        <v>347</v>
      </c>
      <c r="G8" s="6" t="s">
        <v>402</v>
      </c>
      <c r="H8" s="6" t="s">
        <v>243</v>
      </c>
      <c r="I8" s="6" t="s">
        <v>25</v>
      </c>
      <c r="J8" s="6" t="s">
        <v>26</v>
      </c>
      <c r="K8" s="6" t="s">
        <v>27</v>
      </c>
      <c r="L8" s="6" t="s">
        <v>244</v>
      </c>
      <c r="M8" s="6" t="s">
        <v>29</v>
      </c>
    </row>
    <row r="9" spans="1:14" ht="32.65" customHeight="1">
      <c r="A9" s="1" t="s">
        <v>617</v>
      </c>
      <c r="B9" s="1" t="s">
        <v>618</v>
      </c>
      <c r="C9" s="1" t="s">
        <v>619</v>
      </c>
      <c r="D9" s="2" t="s">
        <v>350</v>
      </c>
      <c r="E9" s="9" t="s">
        <v>256</v>
      </c>
      <c r="F9" s="391">
        <f t="shared" ref="F9:L9" si="0">F5/$F$5</f>
        <v>1</v>
      </c>
      <c r="G9" s="391">
        <f t="shared" si="0"/>
        <v>3.6777583187390543E-2</v>
      </c>
      <c r="H9" s="391">
        <f t="shared" si="0"/>
        <v>9.6322241681260939E-2</v>
      </c>
      <c r="I9" s="391">
        <f t="shared" si="0"/>
        <v>0</v>
      </c>
      <c r="J9" s="391">
        <f t="shared" si="0"/>
        <v>0.15586690017513136</v>
      </c>
      <c r="K9" s="391">
        <f>K5/$F$5</f>
        <v>0</v>
      </c>
      <c r="L9" s="391">
        <f t="shared" si="0"/>
        <v>6.6549912434325745E-2</v>
      </c>
      <c r="M9" s="391">
        <f>M5/$F$5</f>
        <v>1.7513134851138354E-2</v>
      </c>
    </row>
    <row r="10" spans="1:14" ht="20.25" customHeight="1"/>
  </sheetData>
  <mergeCells count="6">
    <mergeCell ref="A7:M7"/>
    <mergeCell ref="A1:N1"/>
    <mergeCell ref="A2:L2"/>
    <mergeCell ref="M2:N2"/>
    <mergeCell ref="A3:M3"/>
    <mergeCell ref="N3:N4"/>
  </mergeCells>
  <hyperlinks>
    <hyperlink ref="M2:N2" location="'Rasgos y Ejemplos'!A2:H11" display="Ir a rasgos" xr:uid="{13C3E78C-2DFD-844A-A6DE-4C483AACB865}"/>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62C8-D4AD-2343-9DD4-1699C88992AF}">
  <sheetPr>
    <tabColor theme="8" tint="0.59999389629810485"/>
  </sheetPr>
  <dimension ref="A1:N10"/>
  <sheetViews>
    <sheetView zoomScale="70" zoomScaleNormal="70" workbookViewId="0">
      <selection sqref="A1:N1"/>
    </sheetView>
  </sheetViews>
  <sheetFormatPr baseColWidth="10" defaultColWidth="8.7109375" defaultRowHeight="15"/>
  <cols>
    <col min="1" max="1" width="8.7109375" style="17"/>
    <col min="2" max="2" width="11.7109375" style="17" customWidth="1"/>
    <col min="3" max="3" width="12.140625" style="17" customWidth="1"/>
    <col min="4" max="4" width="13.7109375" style="17" customWidth="1"/>
    <col min="5" max="5" width="14.42578125" style="17" customWidth="1"/>
    <col min="6" max="6" width="20.28515625" style="17" customWidth="1"/>
    <col min="7" max="7" width="22.28515625" style="17" customWidth="1"/>
    <col min="8" max="11" width="14.42578125" style="17" customWidth="1"/>
    <col min="12" max="12" width="16.140625" style="17" customWidth="1"/>
    <col min="13" max="13" width="16.7109375" style="17" customWidth="1"/>
    <col min="14" max="14" width="27.7109375" style="17" customWidth="1"/>
    <col min="15" max="16375" width="9.140625" style="17" bestFit="1" customWidth="1"/>
    <col min="16376" max="16384" width="8.7109375" style="17" bestFit="1" customWidth="1"/>
  </cols>
  <sheetData>
    <row r="1" spans="1:14" ht="37.15" customHeight="1">
      <c r="A1" s="647" t="s">
        <v>534</v>
      </c>
      <c r="B1" s="648"/>
      <c r="C1" s="648"/>
      <c r="D1" s="648"/>
      <c r="E1" s="648"/>
      <c r="F1" s="648"/>
      <c r="G1" s="648"/>
      <c r="H1" s="648"/>
      <c r="I1" s="648"/>
      <c r="J1" s="648"/>
      <c r="K1" s="648"/>
      <c r="L1" s="648"/>
      <c r="M1" s="648"/>
      <c r="N1" s="648"/>
    </row>
    <row r="2" spans="1:14" ht="34.9" customHeight="1">
      <c r="A2" s="649" t="s">
        <v>477</v>
      </c>
      <c r="B2" s="650"/>
      <c r="C2" s="650"/>
      <c r="D2" s="650"/>
      <c r="E2" s="650"/>
      <c r="F2" s="650"/>
      <c r="G2" s="650"/>
      <c r="H2" s="650"/>
      <c r="I2" s="650"/>
      <c r="J2" s="650"/>
      <c r="K2" s="650"/>
      <c r="L2" s="650"/>
      <c r="M2" s="651" t="s">
        <v>294</v>
      </c>
      <c r="N2" s="652"/>
    </row>
    <row r="3" spans="1:14" ht="27.75" customHeight="1">
      <c r="A3" s="653" t="s">
        <v>382</v>
      </c>
      <c r="B3" s="654"/>
      <c r="C3" s="654"/>
      <c r="D3" s="654"/>
      <c r="E3" s="654"/>
      <c r="F3" s="654"/>
      <c r="G3" s="654"/>
      <c r="H3" s="654"/>
      <c r="I3" s="654"/>
      <c r="J3" s="654"/>
      <c r="K3" s="654"/>
      <c r="L3" s="654"/>
      <c r="M3" s="655"/>
      <c r="N3" s="656" t="s">
        <v>245</v>
      </c>
    </row>
    <row r="4" spans="1:14" s="19" customFormat="1" ht="45">
      <c r="A4" s="18" t="s">
        <v>238</v>
      </c>
      <c r="B4" s="18" t="s">
        <v>239</v>
      </c>
      <c r="C4" s="18" t="s">
        <v>240</v>
      </c>
      <c r="D4" s="18" t="s">
        <v>349</v>
      </c>
      <c r="E4" s="18" t="s">
        <v>255</v>
      </c>
      <c r="F4" s="18" t="s">
        <v>347</v>
      </c>
      <c r="G4" s="18" t="s">
        <v>402</v>
      </c>
      <c r="H4" s="18" t="s">
        <v>243</v>
      </c>
      <c r="I4" s="18" t="s">
        <v>25</v>
      </c>
      <c r="J4" s="18" t="s">
        <v>26</v>
      </c>
      <c r="K4" s="18" t="s">
        <v>27</v>
      </c>
      <c r="L4" s="18" t="s">
        <v>244</v>
      </c>
      <c r="M4" s="18" t="s">
        <v>29</v>
      </c>
      <c r="N4" s="657"/>
    </row>
    <row r="5" spans="1:14" ht="67.5">
      <c r="A5" s="24" t="s">
        <v>386</v>
      </c>
      <c r="B5" s="24" t="s">
        <v>387</v>
      </c>
      <c r="C5" s="24" t="s">
        <v>388</v>
      </c>
      <c r="D5" s="26" t="s">
        <v>351</v>
      </c>
      <c r="E5" s="24" t="s">
        <v>256</v>
      </c>
      <c r="F5" s="58">
        <v>85</v>
      </c>
      <c r="G5" s="58">
        <v>27</v>
      </c>
      <c r="H5" s="59">
        <v>51</v>
      </c>
      <c r="I5" s="59">
        <v>33</v>
      </c>
      <c r="J5" s="59">
        <v>7</v>
      </c>
      <c r="K5" s="59">
        <v>6</v>
      </c>
      <c r="L5" s="59">
        <v>19</v>
      </c>
      <c r="M5" s="59">
        <v>10</v>
      </c>
      <c r="N5" s="27"/>
    </row>
    <row r="6" spans="1:14" ht="20.25" customHeight="1"/>
    <row r="7" spans="1:14" ht="30" customHeight="1">
      <c r="A7" s="640" t="s">
        <v>383</v>
      </c>
      <c r="B7" s="640"/>
      <c r="C7" s="640"/>
      <c r="D7" s="640"/>
      <c r="E7" s="640"/>
      <c r="F7" s="640"/>
      <c r="G7" s="640"/>
      <c r="H7" s="640"/>
      <c r="I7" s="640"/>
      <c r="J7" s="640"/>
      <c r="K7" s="640"/>
      <c r="L7" s="640"/>
      <c r="M7" s="640"/>
    </row>
    <row r="8" spans="1:14" s="19" customFormat="1" ht="50.65" customHeight="1">
      <c r="A8" s="18" t="s">
        <v>238</v>
      </c>
      <c r="B8" s="18" t="s">
        <v>239</v>
      </c>
      <c r="C8" s="18" t="s">
        <v>240</v>
      </c>
      <c r="D8" s="18" t="s">
        <v>349</v>
      </c>
      <c r="E8" s="28" t="s">
        <v>255</v>
      </c>
      <c r="F8" s="18" t="s">
        <v>347</v>
      </c>
      <c r="G8" s="18" t="s">
        <v>402</v>
      </c>
      <c r="H8" s="18" t="s">
        <v>243</v>
      </c>
      <c r="I8" s="18" t="s">
        <v>25</v>
      </c>
      <c r="J8" s="18" t="s">
        <v>26</v>
      </c>
      <c r="K8" s="18" t="s">
        <v>27</v>
      </c>
      <c r="L8" s="18" t="s">
        <v>244</v>
      </c>
      <c r="M8" s="18" t="s">
        <v>29</v>
      </c>
    </row>
    <row r="9" spans="1:14" ht="32.65" customHeight="1">
      <c r="A9" s="24" t="s">
        <v>386</v>
      </c>
      <c r="B9" s="24" t="s">
        <v>387</v>
      </c>
      <c r="C9" s="24" t="s">
        <v>388</v>
      </c>
      <c r="D9" s="21" t="s">
        <v>350</v>
      </c>
      <c r="E9" s="29" t="s">
        <v>256</v>
      </c>
      <c r="F9" s="30">
        <f t="shared" ref="F9:L9" si="0">F5/$F$5</f>
        <v>1</v>
      </c>
      <c r="G9" s="30">
        <f t="shared" si="0"/>
        <v>0.31764705882352939</v>
      </c>
      <c r="H9" s="30">
        <f t="shared" si="0"/>
        <v>0.6</v>
      </c>
      <c r="I9" s="30">
        <f t="shared" si="0"/>
        <v>0.38823529411764707</v>
      </c>
      <c r="J9" s="30">
        <f t="shared" si="0"/>
        <v>8.2352941176470587E-2</v>
      </c>
      <c r="K9" s="30">
        <f>K5/$F$5</f>
        <v>7.0588235294117646E-2</v>
      </c>
      <c r="L9" s="30">
        <f t="shared" si="0"/>
        <v>0.22352941176470589</v>
      </c>
      <c r="M9" s="30">
        <f>M5/$F$5</f>
        <v>0.11764705882352941</v>
      </c>
    </row>
    <row r="10" spans="1:14" ht="20.25" customHeight="1"/>
  </sheetData>
  <mergeCells count="6">
    <mergeCell ref="A7:M7"/>
    <mergeCell ref="A1:N1"/>
    <mergeCell ref="A2:L2"/>
    <mergeCell ref="M2:N2"/>
    <mergeCell ref="A3:M3"/>
    <mergeCell ref="N3:N4"/>
  </mergeCells>
  <hyperlinks>
    <hyperlink ref="M2:N2" location="'Rasgos y Ejemplos'!A2:H11" display="Ir a rasgos" xr:uid="{C9FC58CE-35D3-D046-8ACE-99711650C8D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B31B-16AA-D64E-B54E-6E4A3605C551}">
  <sheetPr>
    <tabColor theme="9"/>
  </sheetPr>
  <dimension ref="A1:N19"/>
  <sheetViews>
    <sheetView topLeftCell="B50" zoomScale="60" zoomScaleNormal="60" workbookViewId="0">
      <selection activeCell="E14" activeCellId="1" sqref="A5:XFD9 A14:XFD18"/>
    </sheetView>
  </sheetViews>
  <sheetFormatPr baseColWidth="10" defaultColWidth="8.140625" defaultRowHeight="15"/>
  <cols>
    <col min="1" max="1" width="14.28515625" style="133" customWidth="1"/>
    <col min="2" max="2" width="19" style="133" customWidth="1"/>
    <col min="3" max="3" width="21.28515625" style="133" customWidth="1"/>
    <col min="4" max="4" width="19.28515625" style="133" customWidth="1"/>
    <col min="5" max="5" width="23.28515625" style="133" customWidth="1"/>
    <col min="6" max="6" width="27" style="133" customWidth="1"/>
    <col min="7" max="8" width="19.28515625" style="133" customWidth="1"/>
    <col min="9" max="9" width="27" style="133" customWidth="1"/>
    <col min="10" max="10" width="28.140625" style="133" customWidth="1"/>
    <col min="11" max="11" width="30" style="133" customWidth="1"/>
    <col min="12" max="12" width="24.140625" style="133" customWidth="1"/>
    <col min="13" max="13" width="25.7109375" style="133" customWidth="1"/>
    <col min="14" max="14" width="26" style="133" customWidth="1"/>
    <col min="15" max="16371" width="8.42578125" style="133" bestFit="1" customWidth="1"/>
    <col min="16372" max="16381" width="8.140625" style="133" bestFit="1" customWidth="1"/>
    <col min="16382" max="16384" width="8.140625" style="133"/>
  </cols>
  <sheetData>
    <row r="1" spans="1:14" ht="46.9" customHeight="1">
      <c r="A1" s="662" t="s">
        <v>421</v>
      </c>
      <c r="B1" s="671"/>
      <c r="C1" s="671"/>
      <c r="D1" s="671"/>
      <c r="E1" s="671"/>
      <c r="F1" s="671"/>
      <c r="G1" s="671"/>
      <c r="H1" s="671"/>
      <c r="I1" s="671"/>
      <c r="J1" s="671"/>
      <c r="K1" s="671"/>
      <c r="L1" s="671"/>
      <c r="M1" s="671"/>
      <c r="N1" s="671"/>
    </row>
    <row r="2" spans="1:14" ht="30" customHeight="1" thickBot="1">
      <c r="A2" s="662" t="s">
        <v>392</v>
      </c>
      <c r="B2" s="662"/>
      <c r="C2" s="662"/>
      <c r="D2" s="662"/>
      <c r="E2" s="662"/>
      <c r="F2" s="662"/>
      <c r="G2" s="661"/>
      <c r="H2" s="661"/>
      <c r="I2" s="661"/>
      <c r="J2" s="661"/>
      <c r="K2" s="661"/>
      <c r="L2" s="661"/>
      <c r="M2" s="661"/>
      <c r="N2" s="662"/>
    </row>
    <row r="3" spans="1:14" s="135" customFormat="1" ht="25.15" customHeight="1">
      <c r="A3" s="662" t="s">
        <v>238</v>
      </c>
      <c r="B3" s="662" t="s">
        <v>239</v>
      </c>
      <c r="C3" s="662" t="s">
        <v>240</v>
      </c>
      <c r="D3" s="662" t="s">
        <v>349</v>
      </c>
      <c r="E3" s="662" t="s">
        <v>241</v>
      </c>
      <c r="F3" s="664" t="s">
        <v>257</v>
      </c>
      <c r="G3" s="665" t="s">
        <v>243</v>
      </c>
      <c r="H3" s="666"/>
      <c r="I3" s="667"/>
      <c r="J3" s="665" t="s">
        <v>25</v>
      </c>
      <c r="K3" s="667"/>
      <c r="L3" s="665" t="s">
        <v>29</v>
      </c>
      <c r="M3" s="667"/>
      <c r="N3" s="663" t="s">
        <v>245</v>
      </c>
    </row>
    <row r="4" spans="1:14" s="135" customFormat="1" ht="138.75" customHeight="1">
      <c r="A4" s="662"/>
      <c r="B4" s="662"/>
      <c r="C4" s="662"/>
      <c r="D4" s="662"/>
      <c r="E4" s="662"/>
      <c r="F4" s="664"/>
      <c r="G4" s="181" t="s">
        <v>252</v>
      </c>
      <c r="H4" s="129" t="s">
        <v>253</v>
      </c>
      <c r="I4" s="110" t="s">
        <v>416</v>
      </c>
      <c r="J4" s="181" t="s">
        <v>419</v>
      </c>
      <c r="K4" s="110" t="s">
        <v>420</v>
      </c>
      <c r="L4" s="181" t="s">
        <v>417</v>
      </c>
      <c r="M4" s="110" t="s">
        <v>418</v>
      </c>
      <c r="N4" s="663"/>
    </row>
    <row r="5" spans="1:14" s="135" customFormat="1" ht="33.75" customHeight="1">
      <c r="A5" s="668" t="s">
        <v>617</v>
      </c>
      <c r="B5" s="668" t="s">
        <v>618</v>
      </c>
      <c r="C5" s="668" t="s">
        <v>619</v>
      </c>
      <c r="D5" s="658" t="s">
        <v>351</v>
      </c>
      <c r="E5" s="260" t="s">
        <v>348</v>
      </c>
      <c r="F5" s="252">
        <v>0</v>
      </c>
      <c r="G5" s="277">
        <v>0</v>
      </c>
      <c r="H5" s="260">
        <v>0</v>
      </c>
      <c r="I5" s="278"/>
      <c r="J5" s="277"/>
      <c r="K5" s="278"/>
      <c r="L5" s="277"/>
      <c r="M5" s="278"/>
      <c r="N5" s="312"/>
    </row>
    <row r="6" spans="1:14" ht="33.75" customHeight="1">
      <c r="A6" s="669"/>
      <c r="B6" s="669"/>
      <c r="C6" s="669"/>
      <c r="D6" s="659"/>
      <c r="E6" s="153" t="s">
        <v>246</v>
      </c>
      <c r="F6" s="280">
        <v>7011</v>
      </c>
      <c r="G6" s="281">
        <v>3899</v>
      </c>
      <c r="H6" s="264">
        <v>3112</v>
      </c>
      <c r="I6" s="282"/>
      <c r="J6" s="310">
        <v>0</v>
      </c>
      <c r="K6" s="311">
        <v>7011</v>
      </c>
      <c r="L6" s="310">
        <v>0</v>
      </c>
      <c r="M6" s="286">
        <v>7011</v>
      </c>
      <c r="N6" s="313"/>
    </row>
    <row r="7" spans="1:14" ht="33.75" customHeight="1">
      <c r="A7" s="669"/>
      <c r="B7" s="669"/>
      <c r="C7" s="669"/>
      <c r="D7" s="659"/>
      <c r="E7" s="153" t="s">
        <v>247</v>
      </c>
      <c r="F7" s="252">
        <v>49</v>
      </c>
      <c r="G7" s="158">
        <v>23</v>
      </c>
      <c r="H7" s="153">
        <v>26</v>
      </c>
      <c r="I7" s="278"/>
      <c r="J7" s="158">
        <v>0</v>
      </c>
      <c r="K7" s="286">
        <v>49</v>
      </c>
      <c r="L7" s="277">
        <v>0</v>
      </c>
      <c r="M7" s="278">
        <v>49</v>
      </c>
      <c r="N7" s="149"/>
    </row>
    <row r="8" spans="1:14" ht="33.75" customHeight="1">
      <c r="A8" s="669"/>
      <c r="B8" s="669"/>
      <c r="C8" s="669"/>
      <c r="D8" s="659"/>
      <c r="E8" s="153" t="s">
        <v>248</v>
      </c>
      <c r="F8" s="252">
        <v>46</v>
      </c>
      <c r="G8" s="158">
        <v>18</v>
      </c>
      <c r="H8" s="153">
        <v>28</v>
      </c>
      <c r="I8" s="286"/>
      <c r="J8" s="158">
        <v>0</v>
      </c>
      <c r="K8" s="286">
        <v>46</v>
      </c>
      <c r="L8" s="158">
        <v>0</v>
      </c>
      <c r="M8" s="286">
        <v>46</v>
      </c>
      <c r="N8" s="149"/>
    </row>
    <row r="9" spans="1:14" ht="33.75" customHeight="1" thickBot="1">
      <c r="A9" s="670"/>
      <c r="B9" s="670"/>
      <c r="C9" s="670"/>
      <c r="D9" s="660"/>
      <c r="E9" s="153" t="s">
        <v>249</v>
      </c>
      <c r="F9" s="252">
        <v>6</v>
      </c>
      <c r="G9" s="287">
        <v>2</v>
      </c>
      <c r="H9" s="288">
        <v>4</v>
      </c>
      <c r="I9" s="289"/>
      <c r="J9" s="287">
        <v>0</v>
      </c>
      <c r="K9" s="289">
        <v>6</v>
      </c>
      <c r="L9" s="287">
        <v>0</v>
      </c>
      <c r="M9" s="289">
        <v>6</v>
      </c>
      <c r="N9" s="151"/>
    </row>
    <row r="10" spans="1:14" ht="20.25" customHeight="1"/>
    <row r="11" spans="1:14" ht="30" customHeight="1" thickBot="1">
      <c r="A11" s="661" t="s">
        <v>393</v>
      </c>
      <c r="B11" s="661"/>
      <c r="C11" s="661"/>
      <c r="D11" s="661"/>
      <c r="E11" s="662"/>
      <c r="F11" s="662"/>
      <c r="G11" s="661"/>
      <c r="H11" s="661"/>
      <c r="I11" s="661"/>
      <c r="J11" s="661"/>
      <c r="K11" s="661"/>
      <c r="L11" s="661"/>
      <c r="M11" s="661"/>
    </row>
    <row r="12" spans="1:14" s="135" customFormat="1" ht="24.75" customHeight="1">
      <c r="A12" s="662" t="s">
        <v>238</v>
      </c>
      <c r="B12" s="662" t="s">
        <v>239</v>
      </c>
      <c r="C12" s="662" t="s">
        <v>240</v>
      </c>
      <c r="D12" s="662" t="s">
        <v>349</v>
      </c>
      <c r="E12" s="663" t="s">
        <v>241</v>
      </c>
      <c r="F12" s="664" t="s">
        <v>257</v>
      </c>
      <c r="G12" s="665" t="s">
        <v>243</v>
      </c>
      <c r="H12" s="666"/>
      <c r="I12" s="667"/>
      <c r="J12" s="665" t="s">
        <v>25</v>
      </c>
      <c r="K12" s="667"/>
      <c r="L12" s="665" t="s">
        <v>29</v>
      </c>
      <c r="M12" s="667"/>
    </row>
    <row r="13" spans="1:14" s="135" customFormat="1" ht="133.5" customHeight="1">
      <c r="A13" s="662"/>
      <c r="B13" s="662"/>
      <c r="C13" s="662"/>
      <c r="D13" s="662"/>
      <c r="E13" s="662"/>
      <c r="F13" s="664"/>
      <c r="G13" s="181" t="s">
        <v>252</v>
      </c>
      <c r="H13" s="129" t="s">
        <v>253</v>
      </c>
      <c r="I13" s="110" t="s">
        <v>416</v>
      </c>
      <c r="J13" s="181" t="s">
        <v>384</v>
      </c>
      <c r="K13" s="110" t="s">
        <v>385</v>
      </c>
      <c r="L13" s="181" t="s">
        <v>417</v>
      </c>
      <c r="M13" s="110" t="s">
        <v>418</v>
      </c>
    </row>
    <row r="14" spans="1:14" s="135" customFormat="1" ht="33.75" customHeight="1">
      <c r="A14" s="668" t="s">
        <v>617</v>
      </c>
      <c r="B14" s="668" t="s">
        <v>618</v>
      </c>
      <c r="C14" s="668" t="s">
        <v>619</v>
      </c>
      <c r="D14" s="658" t="s">
        <v>350</v>
      </c>
      <c r="E14" s="260" t="s">
        <v>348</v>
      </c>
      <c r="F14" s="383" t="e">
        <f>F5/$F$5</f>
        <v>#DIV/0!</v>
      </c>
      <c r="G14" s="384" t="e">
        <f>G5/$F$5</f>
        <v>#DIV/0!</v>
      </c>
      <c r="H14" s="268" t="e">
        <f>H5/$F$5</f>
        <v>#DIV/0!</v>
      </c>
      <c r="I14" s="385" t="e">
        <f t="shared" ref="I14:K15" si="0">I5/$F5</f>
        <v>#DIV/0!</v>
      </c>
      <c r="J14" s="384" t="e">
        <f t="shared" si="0"/>
        <v>#DIV/0!</v>
      </c>
      <c r="K14" s="385" t="e">
        <f t="shared" si="0"/>
        <v>#DIV/0!</v>
      </c>
      <c r="L14" s="384" t="e">
        <f>L5/$F$5</f>
        <v>#DIV/0!</v>
      </c>
      <c r="M14" s="385" t="e">
        <f>M5/$F$5</f>
        <v>#DIV/0!</v>
      </c>
    </row>
    <row r="15" spans="1:14" ht="33.75" customHeight="1">
      <c r="A15" s="669"/>
      <c r="B15" s="669"/>
      <c r="C15" s="669"/>
      <c r="D15" s="659"/>
      <c r="E15" s="215" t="s">
        <v>246</v>
      </c>
      <c r="F15" s="383" t="e">
        <f>F5/$F$5</f>
        <v>#DIV/0!</v>
      </c>
      <c r="G15" s="384">
        <f>G6/$F$6</f>
        <v>0.55612608757666526</v>
      </c>
      <c r="H15" s="268">
        <f>H6/$F$6</f>
        <v>0.44387391242333474</v>
      </c>
      <c r="I15" s="385">
        <f t="shared" si="0"/>
        <v>0</v>
      </c>
      <c r="J15" s="384">
        <f t="shared" si="0"/>
        <v>0</v>
      </c>
      <c r="K15" s="385">
        <f t="shared" si="0"/>
        <v>1</v>
      </c>
      <c r="L15" s="384">
        <f>L6/$F6</f>
        <v>0</v>
      </c>
      <c r="M15" s="385">
        <f>M6/$F6</f>
        <v>1</v>
      </c>
    </row>
    <row r="16" spans="1:14" ht="33.75" customHeight="1">
      <c r="A16" s="669"/>
      <c r="B16" s="669"/>
      <c r="C16" s="669"/>
      <c r="D16" s="659"/>
      <c r="E16" s="153" t="s">
        <v>247</v>
      </c>
      <c r="F16" s="383">
        <f t="shared" ref="F16:K16" si="1">F7/$F$7</f>
        <v>1</v>
      </c>
      <c r="G16" s="384">
        <f t="shared" si="1"/>
        <v>0.46938775510204084</v>
      </c>
      <c r="H16" s="268">
        <f t="shared" si="1"/>
        <v>0.53061224489795922</v>
      </c>
      <c r="I16" s="385">
        <f>I7/$F7</f>
        <v>0</v>
      </c>
      <c r="J16" s="384">
        <f t="shared" si="1"/>
        <v>0</v>
      </c>
      <c r="K16" s="385">
        <f t="shared" si="1"/>
        <v>1</v>
      </c>
      <c r="L16" s="384">
        <f>L7/$F7</f>
        <v>0</v>
      </c>
      <c r="M16" s="385">
        <f>M7/$F7</f>
        <v>1</v>
      </c>
    </row>
    <row r="17" spans="1:13" ht="33.75" customHeight="1">
      <c r="A17" s="669"/>
      <c r="B17" s="669"/>
      <c r="C17" s="669"/>
      <c r="D17" s="659"/>
      <c r="E17" s="153" t="s">
        <v>248</v>
      </c>
      <c r="F17" s="383">
        <f t="shared" ref="F17:M17" si="2">F8/$F$8</f>
        <v>1</v>
      </c>
      <c r="G17" s="384">
        <f t="shared" si="2"/>
        <v>0.39130434782608697</v>
      </c>
      <c r="H17" s="268">
        <f t="shared" si="2"/>
        <v>0.60869565217391308</v>
      </c>
      <c r="I17" s="385">
        <f t="shared" si="2"/>
        <v>0</v>
      </c>
      <c r="J17" s="384">
        <f t="shared" si="2"/>
        <v>0</v>
      </c>
      <c r="K17" s="385">
        <f t="shared" si="2"/>
        <v>1</v>
      </c>
      <c r="L17" s="384">
        <f t="shared" si="2"/>
        <v>0</v>
      </c>
      <c r="M17" s="385">
        <f t="shared" si="2"/>
        <v>1</v>
      </c>
    </row>
    <row r="18" spans="1:13" ht="33.75" customHeight="1" thickBot="1">
      <c r="A18" s="670"/>
      <c r="B18" s="670"/>
      <c r="C18" s="670"/>
      <c r="D18" s="660"/>
      <c r="E18" s="267" t="s">
        <v>249</v>
      </c>
      <c r="F18" s="383">
        <f t="shared" ref="F18:M18" si="3">F9/$F$9</f>
        <v>1</v>
      </c>
      <c r="G18" s="386">
        <f t="shared" si="3"/>
        <v>0.33333333333333331</v>
      </c>
      <c r="H18" s="387">
        <f t="shared" si="3"/>
        <v>0.66666666666666663</v>
      </c>
      <c r="I18" s="388">
        <f t="shared" si="3"/>
        <v>0</v>
      </c>
      <c r="J18" s="386">
        <f t="shared" si="3"/>
        <v>0</v>
      </c>
      <c r="K18" s="388">
        <f t="shared" si="3"/>
        <v>1</v>
      </c>
      <c r="L18" s="386">
        <f>L9/$F$9</f>
        <v>0</v>
      </c>
      <c r="M18" s="388">
        <f t="shared" si="3"/>
        <v>1</v>
      </c>
    </row>
    <row r="19" spans="1:13" ht="20.25" customHeight="1"/>
  </sheetData>
  <mergeCells count="30">
    <mergeCell ref="A14:A18"/>
    <mergeCell ref="B14:B18"/>
    <mergeCell ref="C14:C18"/>
    <mergeCell ref="A1:N1"/>
    <mergeCell ref="A2:N2"/>
    <mergeCell ref="A3:A4"/>
    <mergeCell ref="B3:B4"/>
    <mergeCell ref="C3:C4"/>
    <mergeCell ref="D3:D4"/>
    <mergeCell ref="E3:E4"/>
    <mergeCell ref="F3:F4"/>
    <mergeCell ref="G3:I3"/>
    <mergeCell ref="J3:K3"/>
    <mergeCell ref="N3:N4"/>
    <mergeCell ref="D14:D18"/>
    <mergeCell ref="L3:M3"/>
    <mergeCell ref="D5:D9"/>
    <mergeCell ref="A11:M11"/>
    <mergeCell ref="A12:A13"/>
    <mergeCell ref="B12:B13"/>
    <mergeCell ref="C12:C13"/>
    <mergeCell ref="D12:D13"/>
    <mergeCell ref="E12:E13"/>
    <mergeCell ref="F12:F13"/>
    <mergeCell ref="G12:I12"/>
    <mergeCell ref="J12:K12"/>
    <mergeCell ref="L12:M12"/>
    <mergeCell ref="A5:A9"/>
    <mergeCell ref="B5:B9"/>
    <mergeCell ref="C5:C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CA69-64ED-8548-B2D0-2E30917DB253}">
  <sheetPr>
    <tabColor theme="9"/>
  </sheetPr>
  <dimension ref="A1:N19"/>
  <sheetViews>
    <sheetView zoomScale="41" zoomScaleNormal="55" workbookViewId="0">
      <selection sqref="A1:N1"/>
    </sheetView>
  </sheetViews>
  <sheetFormatPr baseColWidth="10" defaultColWidth="8.140625" defaultRowHeight="18"/>
  <cols>
    <col min="1" max="1" width="14.28515625" style="120" customWidth="1"/>
    <col min="2" max="2" width="19" style="120" customWidth="1"/>
    <col min="3" max="3" width="21.28515625" style="120" customWidth="1"/>
    <col min="4" max="5" width="23.28515625" style="120" customWidth="1"/>
    <col min="6" max="6" width="27" style="120" customWidth="1"/>
    <col min="7" max="8" width="19.28515625" style="120" customWidth="1"/>
    <col min="9" max="9" width="32.28515625" style="120" customWidth="1"/>
    <col min="10" max="10" width="28.140625" style="120" customWidth="1"/>
    <col min="11" max="11" width="30" style="120" customWidth="1"/>
    <col min="12" max="13" width="35" style="120" customWidth="1"/>
    <col min="14" max="14" width="26" style="120" customWidth="1"/>
    <col min="15" max="16371" width="8.42578125" style="120" bestFit="1" customWidth="1"/>
    <col min="16372" max="16381" width="8.140625" style="120" bestFit="1" customWidth="1"/>
    <col min="16382" max="16384" width="8.140625" style="120"/>
  </cols>
  <sheetData>
    <row r="1" spans="1:14" ht="58.9" customHeight="1">
      <c r="A1" s="681" t="s">
        <v>421</v>
      </c>
      <c r="B1" s="685"/>
      <c r="C1" s="685"/>
      <c r="D1" s="685"/>
      <c r="E1" s="685"/>
      <c r="F1" s="685"/>
      <c r="G1" s="685"/>
      <c r="H1" s="685"/>
      <c r="I1" s="685"/>
      <c r="J1" s="685"/>
      <c r="K1" s="685"/>
      <c r="L1" s="685"/>
      <c r="M1" s="685"/>
      <c r="N1" s="685"/>
    </row>
    <row r="2" spans="1:14" ht="30" customHeight="1" thickBot="1">
      <c r="A2" s="681" t="s">
        <v>392</v>
      </c>
      <c r="B2" s="681"/>
      <c r="C2" s="681"/>
      <c r="D2" s="681"/>
      <c r="E2" s="681"/>
      <c r="F2" s="681"/>
      <c r="G2" s="680"/>
      <c r="H2" s="680"/>
      <c r="I2" s="680"/>
      <c r="J2" s="680"/>
      <c r="K2" s="680"/>
      <c r="L2" s="680"/>
      <c r="M2" s="680"/>
      <c r="N2" s="681"/>
    </row>
    <row r="3" spans="1:14" s="116" customFormat="1" ht="25.15" customHeight="1">
      <c r="A3" s="681" t="s">
        <v>238</v>
      </c>
      <c r="B3" s="681" t="s">
        <v>239</v>
      </c>
      <c r="C3" s="681" t="s">
        <v>240</v>
      </c>
      <c r="D3" s="681" t="s">
        <v>349</v>
      </c>
      <c r="E3" s="681" t="s">
        <v>241</v>
      </c>
      <c r="F3" s="683" t="s">
        <v>257</v>
      </c>
      <c r="G3" s="675" t="s">
        <v>243</v>
      </c>
      <c r="H3" s="684"/>
      <c r="I3" s="676"/>
      <c r="J3" s="675" t="s">
        <v>25</v>
      </c>
      <c r="K3" s="676"/>
      <c r="L3" s="675" t="s">
        <v>29</v>
      </c>
      <c r="M3" s="676"/>
      <c r="N3" s="682" t="s">
        <v>245</v>
      </c>
    </row>
    <row r="4" spans="1:14" s="116" customFormat="1" ht="129" customHeight="1">
      <c r="A4" s="681"/>
      <c r="B4" s="681"/>
      <c r="C4" s="681"/>
      <c r="D4" s="681"/>
      <c r="E4" s="681"/>
      <c r="F4" s="683"/>
      <c r="G4" s="184" t="s">
        <v>252</v>
      </c>
      <c r="H4" s="185" t="s">
        <v>253</v>
      </c>
      <c r="I4" s="178" t="s">
        <v>416</v>
      </c>
      <c r="J4" s="180" t="s">
        <v>419</v>
      </c>
      <c r="K4" s="179" t="s">
        <v>420</v>
      </c>
      <c r="L4" s="180" t="s">
        <v>417</v>
      </c>
      <c r="M4" s="179" t="s">
        <v>418</v>
      </c>
      <c r="N4" s="682"/>
    </row>
    <row r="5" spans="1:14" s="116" customFormat="1" ht="58.15" customHeight="1">
      <c r="A5" s="113" t="s">
        <v>386</v>
      </c>
      <c r="B5" s="113" t="s">
        <v>387</v>
      </c>
      <c r="C5" s="113" t="s">
        <v>388</v>
      </c>
      <c r="D5" s="677" t="s">
        <v>351</v>
      </c>
      <c r="E5" s="113" t="s">
        <v>348</v>
      </c>
      <c r="F5" s="111">
        <v>65</v>
      </c>
      <c r="G5" s="112">
        <v>20</v>
      </c>
      <c r="H5" s="113">
        <v>45</v>
      </c>
      <c r="I5" s="114" t="s">
        <v>401</v>
      </c>
      <c r="J5" s="112">
        <v>20</v>
      </c>
      <c r="K5" s="114">
        <v>45</v>
      </c>
      <c r="L5" s="112">
        <v>0</v>
      </c>
      <c r="M5" s="114">
        <v>65</v>
      </c>
      <c r="N5" s="115"/>
    </row>
    <row r="6" spans="1:14" ht="60" customHeight="1">
      <c r="A6" s="113" t="s">
        <v>386</v>
      </c>
      <c r="B6" s="113" t="s">
        <v>387</v>
      </c>
      <c r="C6" s="113" t="s">
        <v>388</v>
      </c>
      <c r="D6" s="678"/>
      <c r="E6" s="121" t="s">
        <v>246</v>
      </c>
      <c r="F6" s="111">
        <v>720</v>
      </c>
      <c r="G6" s="112">
        <v>315</v>
      </c>
      <c r="H6" s="113">
        <v>405</v>
      </c>
      <c r="I6" s="114" t="s">
        <v>401</v>
      </c>
      <c r="J6" s="112" t="s">
        <v>401</v>
      </c>
      <c r="K6" s="114" t="s">
        <v>401</v>
      </c>
      <c r="L6" s="117">
        <v>68</v>
      </c>
      <c r="M6" s="118">
        <v>652</v>
      </c>
      <c r="N6" s="119"/>
    </row>
    <row r="7" spans="1:14" ht="55.15" customHeight="1">
      <c r="A7" s="113" t="s">
        <v>386</v>
      </c>
      <c r="B7" s="113" t="s">
        <v>387</v>
      </c>
      <c r="C7" s="113" t="s">
        <v>388</v>
      </c>
      <c r="D7" s="678"/>
      <c r="E7" s="121" t="s">
        <v>247</v>
      </c>
      <c r="F7" s="111">
        <v>115</v>
      </c>
      <c r="G7" s="117">
        <v>43</v>
      </c>
      <c r="H7" s="121">
        <v>49</v>
      </c>
      <c r="I7" s="114">
        <v>23</v>
      </c>
      <c r="J7" s="117">
        <v>33</v>
      </c>
      <c r="K7" s="118">
        <v>82</v>
      </c>
      <c r="L7" s="112" t="s">
        <v>401</v>
      </c>
      <c r="M7" s="114" t="s">
        <v>401</v>
      </c>
      <c r="N7" s="122"/>
    </row>
    <row r="8" spans="1:14" ht="39" customHeight="1">
      <c r="A8" s="113" t="s">
        <v>386</v>
      </c>
      <c r="B8" s="113" t="s">
        <v>387</v>
      </c>
      <c r="C8" s="113" t="s">
        <v>388</v>
      </c>
      <c r="D8" s="678"/>
      <c r="E8" s="121" t="s">
        <v>248</v>
      </c>
      <c r="F8" s="111">
        <v>85</v>
      </c>
      <c r="G8" s="117">
        <v>32</v>
      </c>
      <c r="H8" s="121">
        <v>38</v>
      </c>
      <c r="I8" s="118">
        <v>15</v>
      </c>
      <c r="J8" s="117">
        <v>25</v>
      </c>
      <c r="K8" s="118">
        <v>60</v>
      </c>
      <c r="L8" s="117">
        <v>0</v>
      </c>
      <c r="M8" s="118">
        <v>85</v>
      </c>
      <c r="N8" s="122"/>
    </row>
    <row r="9" spans="1:14" ht="39" customHeight="1" thickBot="1">
      <c r="A9" s="113" t="s">
        <v>386</v>
      </c>
      <c r="B9" s="113" t="s">
        <v>387</v>
      </c>
      <c r="C9" s="113" t="s">
        <v>388</v>
      </c>
      <c r="D9" s="679"/>
      <c r="E9" s="121" t="s">
        <v>249</v>
      </c>
      <c r="F9" s="111">
        <v>40</v>
      </c>
      <c r="G9" s="123">
        <v>20</v>
      </c>
      <c r="H9" s="124">
        <v>13</v>
      </c>
      <c r="I9" s="125">
        <v>7</v>
      </c>
      <c r="J9" s="123">
        <v>17</v>
      </c>
      <c r="K9" s="125">
        <v>23</v>
      </c>
      <c r="L9" s="123">
        <v>15</v>
      </c>
      <c r="M9" s="125">
        <v>25</v>
      </c>
      <c r="N9" s="126"/>
    </row>
    <row r="10" spans="1:14" ht="20.25" customHeight="1"/>
    <row r="11" spans="1:14" ht="30" customHeight="1" thickBot="1">
      <c r="A11" s="680" t="s">
        <v>393</v>
      </c>
      <c r="B11" s="680"/>
      <c r="C11" s="680"/>
      <c r="D11" s="680"/>
      <c r="E11" s="681"/>
      <c r="F11" s="681"/>
      <c r="G11" s="680"/>
      <c r="H11" s="680"/>
      <c r="I11" s="680"/>
      <c r="J11" s="680"/>
      <c r="K11" s="680"/>
      <c r="L11" s="680"/>
      <c r="M11" s="680"/>
    </row>
    <row r="12" spans="1:14" s="116" customFormat="1" ht="24.75" customHeight="1">
      <c r="A12" s="681" t="s">
        <v>238</v>
      </c>
      <c r="B12" s="681" t="s">
        <v>239</v>
      </c>
      <c r="C12" s="681" t="s">
        <v>240</v>
      </c>
      <c r="D12" s="681" t="s">
        <v>349</v>
      </c>
      <c r="E12" s="682" t="s">
        <v>241</v>
      </c>
      <c r="F12" s="683" t="s">
        <v>257</v>
      </c>
      <c r="G12" s="675" t="s">
        <v>243</v>
      </c>
      <c r="H12" s="684"/>
      <c r="I12" s="676"/>
      <c r="J12" s="675" t="s">
        <v>25</v>
      </c>
      <c r="K12" s="676"/>
      <c r="L12" s="675" t="s">
        <v>29</v>
      </c>
      <c r="M12" s="676"/>
    </row>
    <row r="13" spans="1:14" s="116" customFormat="1" ht="124.15" customHeight="1">
      <c r="A13" s="681"/>
      <c r="B13" s="681"/>
      <c r="C13" s="681"/>
      <c r="D13" s="681"/>
      <c r="E13" s="681"/>
      <c r="F13" s="683"/>
      <c r="G13" s="184" t="s">
        <v>252</v>
      </c>
      <c r="H13" s="185" t="s">
        <v>253</v>
      </c>
      <c r="I13" s="178" t="s">
        <v>416</v>
      </c>
      <c r="J13" s="382" t="s">
        <v>384</v>
      </c>
      <c r="K13" s="178" t="s">
        <v>385</v>
      </c>
      <c r="L13" s="180" t="s">
        <v>417</v>
      </c>
      <c r="M13" s="179" t="s">
        <v>418</v>
      </c>
    </row>
    <row r="14" spans="1:14" s="116" customFormat="1" ht="39" customHeight="1">
      <c r="A14" s="113" t="s">
        <v>386</v>
      </c>
      <c r="B14" s="113" t="s">
        <v>387</v>
      </c>
      <c r="C14" s="113" t="s">
        <v>388</v>
      </c>
      <c r="D14" s="672" t="s">
        <v>350</v>
      </c>
      <c r="E14" s="113" t="s">
        <v>348</v>
      </c>
      <c r="F14" s="376">
        <f>F5/$F$5</f>
        <v>1</v>
      </c>
      <c r="G14" s="377">
        <f>G5/$F$5</f>
        <v>0.30769230769230771</v>
      </c>
      <c r="H14" s="130">
        <f>H5/$F$5</f>
        <v>0.69230769230769229</v>
      </c>
      <c r="I14" s="378" t="s">
        <v>401</v>
      </c>
      <c r="J14" s="377">
        <f>J5/$F$5</f>
        <v>0.30769230769230771</v>
      </c>
      <c r="K14" s="378">
        <f>K5/$F$5</f>
        <v>0.69230769230769229</v>
      </c>
      <c r="L14" s="377">
        <f>L5/$F$5</f>
        <v>0</v>
      </c>
      <c r="M14" s="378">
        <f>M5/$F$5</f>
        <v>1</v>
      </c>
    </row>
    <row r="15" spans="1:14" ht="39" customHeight="1">
      <c r="A15" s="113" t="s">
        <v>386</v>
      </c>
      <c r="B15" s="113" t="s">
        <v>387</v>
      </c>
      <c r="C15" s="113" t="s">
        <v>388</v>
      </c>
      <c r="D15" s="673"/>
      <c r="E15" s="182" t="s">
        <v>246</v>
      </c>
      <c r="F15" s="376">
        <f>F5/$F$5</f>
        <v>1</v>
      </c>
      <c r="G15" s="377">
        <f>G6/$F$6</f>
        <v>0.4375</v>
      </c>
      <c r="H15" s="130">
        <f>H6/$F$6</f>
        <v>0.5625</v>
      </c>
      <c r="I15" s="378" t="s">
        <v>401</v>
      </c>
      <c r="J15" s="377" t="s">
        <v>401</v>
      </c>
      <c r="K15" s="378" t="s">
        <v>401</v>
      </c>
      <c r="L15" s="377">
        <f>L6/$F$6</f>
        <v>9.4444444444444442E-2</v>
      </c>
      <c r="M15" s="378">
        <f>M6/$F$6</f>
        <v>0.90555555555555556</v>
      </c>
    </row>
    <row r="16" spans="1:14" ht="39" customHeight="1">
      <c r="A16" s="113" t="s">
        <v>386</v>
      </c>
      <c r="B16" s="113" t="s">
        <v>387</v>
      </c>
      <c r="C16" s="113" t="s">
        <v>388</v>
      </c>
      <c r="D16" s="673"/>
      <c r="E16" s="121" t="s">
        <v>247</v>
      </c>
      <c r="F16" s="376">
        <f t="shared" ref="F16:K16" si="0">F7/$F$7</f>
        <v>1</v>
      </c>
      <c r="G16" s="377">
        <f t="shared" si="0"/>
        <v>0.37391304347826088</v>
      </c>
      <c r="H16" s="130">
        <f t="shared" si="0"/>
        <v>0.42608695652173911</v>
      </c>
      <c r="I16" s="378">
        <f t="shared" si="0"/>
        <v>0.2</v>
      </c>
      <c r="J16" s="377">
        <f t="shared" si="0"/>
        <v>0.28695652173913044</v>
      </c>
      <c r="K16" s="378">
        <f t="shared" si="0"/>
        <v>0.71304347826086956</v>
      </c>
      <c r="L16" s="377" t="s">
        <v>401</v>
      </c>
      <c r="M16" s="378" t="s">
        <v>401</v>
      </c>
    </row>
    <row r="17" spans="1:13" ht="39" customHeight="1">
      <c r="A17" s="113" t="s">
        <v>386</v>
      </c>
      <c r="B17" s="113" t="s">
        <v>387</v>
      </c>
      <c r="C17" s="113" t="s">
        <v>388</v>
      </c>
      <c r="D17" s="673"/>
      <c r="E17" s="121" t="s">
        <v>248</v>
      </c>
      <c r="F17" s="376">
        <f t="shared" ref="F17:M17" si="1">F8/$F$8</f>
        <v>1</v>
      </c>
      <c r="G17" s="377">
        <f t="shared" si="1"/>
        <v>0.37647058823529411</v>
      </c>
      <c r="H17" s="130">
        <f t="shared" si="1"/>
        <v>0.44705882352941179</v>
      </c>
      <c r="I17" s="378">
        <f t="shared" si="1"/>
        <v>0.17647058823529413</v>
      </c>
      <c r="J17" s="377">
        <f t="shared" si="1"/>
        <v>0.29411764705882354</v>
      </c>
      <c r="K17" s="378">
        <f t="shared" si="1"/>
        <v>0.70588235294117652</v>
      </c>
      <c r="L17" s="377">
        <f t="shared" si="1"/>
        <v>0</v>
      </c>
      <c r="M17" s="378">
        <f t="shared" si="1"/>
        <v>1</v>
      </c>
    </row>
    <row r="18" spans="1:13" ht="39" customHeight="1" thickBot="1">
      <c r="A18" s="113" t="s">
        <v>386</v>
      </c>
      <c r="B18" s="113" t="s">
        <v>387</v>
      </c>
      <c r="C18" s="113" t="s">
        <v>388</v>
      </c>
      <c r="D18" s="674"/>
      <c r="E18" s="183" t="s">
        <v>249</v>
      </c>
      <c r="F18" s="376">
        <f t="shared" ref="F18:M18" si="2">F9/$F$9</f>
        <v>1</v>
      </c>
      <c r="G18" s="379">
        <f t="shared" si="2"/>
        <v>0.5</v>
      </c>
      <c r="H18" s="380">
        <f t="shared" si="2"/>
        <v>0.32500000000000001</v>
      </c>
      <c r="I18" s="381">
        <f t="shared" si="2"/>
        <v>0.17499999999999999</v>
      </c>
      <c r="J18" s="379">
        <f t="shared" si="2"/>
        <v>0.42499999999999999</v>
      </c>
      <c r="K18" s="381">
        <f t="shared" si="2"/>
        <v>0.57499999999999996</v>
      </c>
      <c r="L18" s="379">
        <f t="shared" si="2"/>
        <v>0.375</v>
      </c>
      <c r="M18" s="381">
        <f t="shared" si="2"/>
        <v>0.625</v>
      </c>
    </row>
    <row r="19" spans="1:13" ht="20.25" customHeight="1"/>
  </sheetData>
  <mergeCells count="24">
    <mergeCell ref="A1:N1"/>
    <mergeCell ref="A2:N2"/>
    <mergeCell ref="A3:A4"/>
    <mergeCell ref="B3:B4"/>
    <mergeCell ref="C3:C4"/>
    <mergeCell ref="D3:D4"/>
    <mergeCell ref="E3:E4"/>
    <mergeCell ref="F3:F4"/>
    <mergeCell ref="G3:I3"/>
    <mergeCell ref="J3:K3"/>
    <mergeCell ref="N3:N4"/>
    <mergeCell ref="D14:D18"/>
    <mergeCell ref="L3:M3"/>
    <mergeCell ref="D5:D9"/>
    <mergeCell ref="A11:M11"/>
    <mergeCell ref="A12:A13"/>
    <mergeCell ref="B12:B13"/>
    <mergeCell ref="C12:C13"/>
    <mergeCell ref="D12:D13"/>
    <mergeCell ref="E12:E13"/>
    <mergeCell ref="F12:F13"/>
    <mergeCell ref="G12:I12"/>
    <mergeCell ref="J12:K12"/>
    <mergeCell ref="L12:M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27BE-C299-6A42-9050-F4F6AE29090A}">
  <sheetPr>
    <tabColor rgb="FFFF8989"/>
  </sheetPr>
  <dimension ref="A1:H22"/>
  <sheetViews>
    <sheetView zoomScale="75" zoomScaleNormal="100" workbookViewId="0">
      <pane ySplit="2" topLeftCell="A3" activePane="bottomLeft" state="frozen"/>
      <selection activeCell="A5" sqref="A5"/>
      <selection pane="bottomLeft" activeCell="C3" sqref="C3"/>
    </sheetView>
  </sheetViews>
  <sheetFormatPr baseColWidth="10" defaultColWidth="11.42578125" defaultRowHeight="15"/>
  <cols>
    <col min="1" max="1" width="29" style="427" customWidth="1"/>
    <col min="2" max="2" width="20.28515625" style="425" customWidth="1"/>
    <col min="3" max="3" width="105.7109375" style="425" customWidth="1"/>
    <col min="4" max="4" width="23" style="425" customWidth="1"/>
    <col min="5" max="5" width="58.7109375" style="425" customWidth="1"/>
    <col min="6" max="6" width="57.7109375" style="425" customWidth="1"/>
    <col min="7" max="16384" width="11.42578125" style="425"/>
  </cols>
  <sheetData>
    <row r="1" spans="1:8" ht="22.9" customHeight="1">
      <c r="A1" s="510" t="s">
        <v>0</v>
      </c>
      <c r="B1" s="511"/>
      <c r="C1" s="511"/>
      <c r="D1" s="511"/>
      <c r="E1" s="511"/>
      <c r="F1" s="512"/>
    </row>
    <row r="2" spans="1:8" ht="32.25" thickBot="1">
      <c r="A2" s="447" t="s">
        <v>1</v>
      </c>
      <c r="B2" s="448" t="s">
        <v>2</v>
      </c>
      <c r="C2" s="449" t="s">
        <v>3</v>
      </c>
      <c r="D2" s="449" t="s">
        <v>4</v>
      </c>
      <c r="E2" s="449" t="s">
        <v>349</v>
      </c>
      <c r="F2" s="450" t="s">
        <v>352</v>
      </c>
    </row>
    <row r="3" spans="1:8" ht="222" customHeight="1">
      <c r="A3" s="436" t="s">
        <v>5</v>
      </c>
      <c r="B3" s="437" t="s">
        <v>577</v>
      </c>
      <c r="C3" s="437" t="s">
        <v>604</v>
      </c>
      <c r="D3" s="438" t="s">
        <v>273</v>
      </c>
      <c r="E3" s="439" t="s">
        <v>359</v>
      </c>
      <c r="F3" s="507" t="s">
        <v>586</v>
      </c>
      <c r="H3" s="427"/>
    </row>
    <row r="4" spans="1:8" ht="225">
      <c r="A4" s="440" t="s">
        <v>6</v>
      </c>
      <c r="B4" s="434" t="s">
        <v>577</v>
      </c>
      <c r="C4" s="434" t="s">
        <v>605</v>
      </c>
      <c r="D4" s="431" t="s">
        <v>274</v>
      </c>
      <c r="E4" s="433" t="s">
        <v>374</v>
      </c>
      <c r="F4" s="508"/>
    </row>
    <row r="5" spans="1:8" ht="330">
      <c r="A5" s="440" t="s">
        <v>344</v>
      </c>
      <c r="B5" s="434" t="s">
        <v>577</v>
      </c>
      <c r="C5" s="434" t="s">
        <v>606</v>
      </c>
      <c r="D5" s="431" t="s">
        <v>275</v>
      </c>
      <c r="E5" s="433" t="s">
        <v>374</v>
      </c>
      <c r="F5" s="508"/>
    </row>
    <row r="6" spans="1:8" ht="270.75" thickBot="1">
      <c r="A6" s="441" t="s">
        <v>7</v>
      </c>
      <c r="B6" s="442" t="s">
        <v>577</v>
      </c>
      <c r="C6" s="442" t="s">
        <v>607</v>
      </c>
      <c r="D6" s="443" t="s">
        <v>276</v>
      </c>
      <c r="E6" s="444" t="s">
        <v>482</v>
      </c>
      <c r="F6" s="509"/>
    </row>
    <row r="7" spans="1:8" ht="225">
      <c r="A7" s="436" t="s">
        <v>8</v>
      </c>
      <c r="B7" s="437" t="s">
        <v>578</v>
      </c>
      <c r="C7" s="437" t="s">
        <v>566</v>
      </c>
      <c r="D7" s="445" t="s">
        <v>277</v>
      </c>
      <c r="E7" s="439" t="s">
        <v>486</v>
      </c>
      <c r="F7" s="507" t="s">
        <v>587</v>
      </c>
    </row>
    <row r="8" spans="1:8" ht="195">
      <c r="A8" s="440" t="s">
        <v>9</v>
      </c>
      <c r="B8" s="434" t="s">
        <v>578</v>
      </c>
      <c r="C8" s="434" t="s">
        <v>567</v>
      </c>
      <c r="D8" s="432" t="s">
        <v>278</v>
      </c>
      <c r="E8" s="433" t="s">
        <v>486</v>
      </c>
      <c r="F8" s="508"/>
    </row>
    <row r="9" spans="1:8" ht="180.75" thickBot="1">
      <c r="A9" s="441" t="s">
        <v>10</v>
      </c>
      <c r="B9" s="442" t="s">
        <v>578</v>
      </c>
      <c r="C9" s="442" t="s">
        <v>568</v>
      </c>
      <c r="D9" s="446" t="s">
        <v>279</v>
      </c>
      <c r="E9" s="444" t="s">
        <v>486</v>
      </c>
      <c r="F9" s="509"/>
    </row>
    <row r="10" spans="1:8" ht="255">
      <c r="A10" s="436" t="s">
        <v>11</v>
      </c>
      <c r="B10" s="437" t="s">
        <v>577</v>
      </c>
      <c r="C10" s="437" t="s">
        <v>608</v>
      </c>
      <c r="D10" s="445" t="s">
        <v>280</v>
      </c>
      <c r="E10" s="439" t="s">
        <v>480</v>
      </c>
      <c r="F10" s="507" t="s">
        <v>588</v>
      </c>
    </row>
    <row r="11" spans="1:8" ht="409.5" customHeight="1">
      <c r="A11" s="440" t="s">
        <v>507</v>
      </c>
      <c r="B11" s="434" t="s">
        <v>577</v>
      </c>
      <c r="C11" s="434" t="s">
        <v>609</v>
      </c>
      <c r="D11" s="432" t="s">
        <v>281</v>
      </c>
      <c r="E11" s="433" t="s">
        <v>517</v>
      </c>
      <c r="F11" s="508"/>
    </row>
    <row r="12" spans="1:8" ht="255">
      <c r="A12" s="440" t="s">
        <v>12</v>
      </c>
      <c r="B12" s="434" t="s">
        <v>577</v>
      </c>
      <c r="C12" s="434" t="s">
        <v>610</v>
      </c>
      <c r="D12" s="432" t="s">
        <v>282</v>
      </c>
      <c r="E12" s="433" t="s">
        <v>483</v>
      </c>
      <c r="F12" s="508"/>
    </row>
    <row r="13" spans="1:8" ht="330">
      <c r="A13" s="440" t="s">
        <v>510</v>
      </c>
      <c r="B13" s="434" t="s">
        <v>577</v>
      </c>
      <c r="C13" s="434" t="s">
        <v>611</v>
      </c>
      <c r="D13" s="432" t="s">
        <v>283</v>
      </c>
      <c r="E13" s="433" t="s">
        <v>483</v>
      </c>
      <c r="F13" s="508"/>
    </row>
    <row r="14" spans="1:8" ht="180.75" thickBot="1">
      <c r="A14" s="441" t="s">
        <v>13</v>
      </c>
      <c r="B14" s="442" t="s">
        <v>577</v>
      </c>
      <c r="C14" s="442" t="s">
        <v>569</v>
      </c>
      <c r="D14" s="446" t="s">
        <v>284</v>
      </c>
      <c r="E14" s="444" t="s">
        <v>481</v>
      </c>
      <c r="F14" s="509"/>
    </row>
    <row r="15" spans="1:8" ht="150">
      <c r="A15" s="436" t="s">
        <v>14</v>
      </c>
      <c r="B15" s="437" t="s">
        <v>579</v>
      </c>
      <c r="C15" s="437" t="s">
        <v>570</v>
      </c>
      <c r="D15" s="445" t="s">
        <v>285</v>
      </c>
      <c r="E15" s="439" t="s">
        <v>484</v>
      </c>
      <c r="F15" s="507" t="s">
        <v>589</v>
      </c>
    </row>
    <row r="16" spans="1:8" ht="150">
      <c r="A16" s="440" t="s">
        <v>15</v>
      </c>
      <c r="B16" s="434" t="s">
        <v>580</v>
      </c>
      <c r="C16" s="434" t="s">
        <v>571</v>
      </c>
      <c r="D16" s="432" t="s">
        <v>286</v>
      </c>
      <c r="E16" s="433" t="s">
        <v>485</v>
      </c>
      <c r="F16" s="508"/>
    </row>
    <row r="17" spans="1:6" ht="150">
      <c r="A17" s="440" t="s">
        <v>16</v>
      </c>
      <c r="B17" s="434" t="s">
        <v>578</v>
      </c>
      <c r="C17" s="434" t="s">
        <v>572</v>
      </c>
      <c r="D17" s="432" t="s">
        <v>287</v>
      </c>
      <c r="E17" s="433" t="s">
        <v>487</v>
      </c>
      <c r="F17" s="508"/>
    </row>
    <row r="18" spans="1:6" ht="135.75" thickBot="1">
      <c r="A18" s="441" t="s">
        <v>17</v>
      </c>
      <c r="B18" s="442" t="s">
        <v>581</v>
      </c>
      <c r="C18" s="442" t="s">
        <v>573</v>
      </c>
      <c r="D18" s="446" t="s">
        <v>288</v>
      </c>
      <c r="E18" s="444" t="s">
        <v>488</v>
      </c>
      <c r="F18" s="509"/>
    </row>
    <row r="19" spans="1:6" ht="225">
      <c r="A19" s="436" t="s">
        <v>18</v>
      </c>
      <c r="B19" s="437" t="s">
        <v>582</v>
      </c>
      <c r="C19" s="437" t="s">
        <v>574</v>
      </c>
      <c r="D19" s="445" t="s">
        <v>289</v>
      </c>
      <c r="E19" s="439" t="s">
        <v>489</v>
      </c>
      <c r="F19" s="507" t="s">
        <v>590</v>
      </c>
    </row>
    <row r="20" spans="1:6" ht="197.25">
      <c r="A20" s="440" t="s">
        <v>19</v>
      </c>
      <c r="B20" s="434" t="s">
        <v>583</v>
      </c>
      <c r="C20" s="434" t="s">
        <v>575</v>
      </c>
      <c r="D20" s="432" t="s">
        <v>290</v>
      </c>
      <c r="E20" s="433" t="s">
        <v>490</v>
      </c>
      <c r="F20" s="508"/>
    </row>
    <row r="21" spans="1:6" ht="180">
      <c r="A21" s="440" t="s">
        <v>20</v>
      </c>
      <c r="B21" s="434" t="s">
        <v>584</v>
      </c>
      <c r="C21" s="434" t="s">
        <v>576</v>
      </c>
      <c r="D21" s="432" t="s">
        <v>291</v>
      </c>
      <c r="E21" s="433" t="s">
        <v>491</v>
      </c>
      <c r="F21" s="508"/>
    </row>
    <row r="22" spans="1:6" ht="165.75" thickBot="1">
      <c r="A22" s="441" t="s">
        <v>21</v>
      </c>
      <c r="B22" s="442" t="s">
        <v>585</v>
      </c>
      <c r="C22" s="442" t="s">
        <v>514</v>
      </c>
      <c r="D22" s="446" t="s">
        <v>292</v>
      </c>
      <c r="E22" s="444" t="s">
        <v>492</v>
      </c>
      <c r="F22" s="509"/>
    </row>
  </sheetData>
  <mergeCells count="6">
    <mergeCell ref="F19:F22"/>
    <mergeCell ref="A1:F1"/>
    <mergeCell ref="F3:F6"/>
    <mergeCell ref="F7:F9"/>
    <mergeCell ref="F10:F14"/>
    <mergeCell ref="F15:F18"/>
  </mergeCells>
  <hyperlinks>
    <hyperlink ref="D3" location="'Indicador 1'!A1" display="Ir a indicador 1" xr:uid="{C3A41B65-0D4F-4243-A050-6FF408983EE9}"/>
    <hyperlink ref="D4" location="'Indicador 2'!A1" display="Ir a indicador 2" xr:uid="{2AB2724A-CB42-DE47-B4C6-6517B9881794}"/>
    <hyperlink ref="D5:D22" location="'Indicador 2'!A1" display="Ir a indicador 2" xr:uid="{07049F41-5909-E64D-A01D-AB942758A300}"/>
    <hyperlink ref="D5" location="'Indicador 3'!A1" display="Ir a indicador 3" xr:uid="{6A10BB7B-2A4D-DB4E-ADA7-90F429232180}"/>
    <hyperlink ref="D6" location="'Indicador 4'!A1" display="Ir a indicador 4" xr:uid="{26465B26-56FA-6440-A6F1-52470361BEBC}"/>
    <hyperlink ref="D7" location="'Indicador 5'!A1" display="Ir a indicador 5" xr:uid="{A2EEBE10-1E55-FC4B-A854-AD4BC24D8431}"/>
    <hyperlink ref="D8" location="'Indicador 6'!A1" display="Ir a indicador 6" xr:uid="{8D95AD2D-F8D2-2540-B11F-4A46887B36A8}"/>
    <hyperlink ref="D9" location="'Indicador 7'!A1" display="Ir a indicador 7" xr:uid="{C3AAC62B-4151-214C-A455-E046B262C011}"/>
    <hyperlink ref="D10" location="'Indicador 8'!A1" display="Ir a indicador 8" xr:uid="{31C037E5-8308-934C-8FDD-810004284D23}"/>
    <hyperlink ref="D11" location="'Indicador 9'!A1" display="Ir a indicador 9" xr:uid="{AD0D40DE-6044-5B4B-9D8B-AABDD78F3229}"/>
    <hyperlink ref="D12" location="'Indicador 10'!A1" display="Ir a indicador 10" xr:uid="{C6C93E12-A76F-8740-AD3C-B85E36399C74}"/>
    <hyperlink ref="D13" location="'Indicador 11'!A1" display="Ir a indicador 11" xr:uid="{50AC12D7-6EC7-D045-BBC9-DC79CE3AD937}"/>
    <hyperlink ref="D14" location="'Indicador 12'!A1" display="Ir a indicador 12" xr:uid="{FAFFB9F0-53A3-6846-B9A5-19FEC83BD0D9}"/>
    <hyperlink ref="D15" location="'Indicador 13'!A1" display="Ir a indicador 13" xr:uid="{0A555073-D30C-6E45-95BB-6EE33A98930E}"/>
    <hyperlink ref="D16" location="'Indicador 14'!A1" display="Ir a indicador 14" xr:uid="{E09EF7B7-EE81-C646-8EB7-CBF049806BB6}"/>
    <hyperlink ref="D17" location="'Indicador 15'!A1" display="Ir a indicador 15" xr:uid="{50FA76D5-A959-354F-8901-372B7C01D080}"/>
    <hyperlink ref="D18" location="'Indicador 16'!A1" display="Ir a indicador 16" xr:uid="{D7A7D00F-1979-5E4F-9358-34BBC7E043A4}"/>
    <hyperlink ref="D19" location="'Indicador 17'!A1" display="Ir a indicador 17" xr:uid="{D03773D6-1A48-CF48-BAD7-4B917ACD181A}"/>
    <hyperlink ref="D20" location="'Indicador 18'!A1" display="Ir a indicador 18" xr:uid="{AA0163C2-7BBA-D147-800F-D62F920C51AA}"/>
    <hyperlink ref="D21" location="'Indicador 19'!A1" display="Ir a indicador 19" xr:uid="{5140E64B-8AF3-1F48-B707-4F2F608940EC}"/>
    <hyperlink ref="D22" location="'Indicador 20'!A1" display="Ir a indicador 20" xr:uid="{BB59475C-C14C-5B48-9A7D-2CBE0852D2E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CA4F-67D2-7541-A2C7-4380DD466D60}">
  <sheetPr>
    <tabColor theme="9"/>
  </sheetPr>
  <dimension ref="A1:LR71"/>
  <sheetViews>
    <sheetView topLeftCell="A4" zoomScale="56" zoomScaleNormal="50" workbookViewId="0">
      <selection activeCell="D68" sqref="D68:D71"/>
    </sheetView>
  </sheetViews>
  <sheetFormatPr baseColWidth="10" defaultColWidth="8.42578125" defaultRowHeight="15"/>
  <cols>
    <col min="1" max="1" width="18" style="133" customWidth="1"/>
    <col min="2" max="2" width="19.42578125" style="133" customWidth="1"/>
    <col min="3" max="3" width="18.7109375" style="133" customWidth="1"/>
    <col min="4" max="4" width="21.140625" style="133" customWidth="1"/>
    <col min="5" max="5" width="23.7109375" style="133" customWidth="1"/>
    <col min="6" max="6" width="21.7109375" style="133" customWidth="1"/>
    <col min="7" max="7" width="28" style="133" customWidth="1"/>
    <col min="8" max="8" width="29" style="133" customWidth="1"/>
    <col min="9" max="9" width="26" style="133" customWidth="1"/>
    <col min="10" max="21" width="31.7109375" style="133" customWidth="1"/>
    <col min="22" max="22" width="26.28515625" style="133" customWidth="1"/>
    <col min="23" max="23" width="16.7109375" style="133" customWidth="1"/>
    <col min="24" max="24" width="15" style="133" customWidth="1"/>
    <col min="25" max="25" width="27" style="133" customWidth="1"/>
    <col min="26" max="26" width="18" style="133" customWidth="1"/>
    <col min="27" max="27" width="17.42578125" style="133" customWidth="1"/>
    <col min="28" max="28" width="25.28515625" style="133" customWidth="1"/>
    <col min="29" max="29" width="24.28515625" style="133" customWidth="1"/>
    <col min="30" max="30" width="8.42578125" style="133" bestFit="1" customWidth="1"/>
    <col min="31" max="16384" width="8.42578125" style="133"/>
  </cols>
  <sheetData>
    <row r="1" spans="1:330" ht="60" customHeight="1">
      <c r="A1" s="662" t="s">
        <v>493</v>
      </c>
      <c r="B1" s="662"/>
      <c r="C1" s="662"/>
      <c r="D1" s="662"/>
      <c r="E1" s="662"/>
      <c r="F1" s="662"/>
      <c r="G1" s="662"/>
      <c r="H1" s="662"/>
      <c r="I1" s="662"/>
      <c r="J1" s="662"/>
      <c r="K1" s="662"/>
      <c r="L1" s="662"/>
      <c r="M1" s="662"/>
      <c r="N1" s="662"/>
      <c r="O1" s="155"/>
      <c r="P1" s="155"/>
      <c r="Q1" s="155"/>
      <c r="R1" s="155"/>
      <c r="S1" s="155"/>
      <c r="T1" s="155"/>
      <c r="U1" s="155"/>
      <c r="V1" s="155"/>
      <c r="W1" s="155"/>
      <c r="X1" s="155"/>
      <c r="Y1" s="155"/>
      <c r="Z1" s="155"/>
      <c r="AA1" s="155"/>
      <c r="AB1" s="155"/>
      <c r="AC1" s="155"/>
    </row>
    <row r="2" spans="1:330" ht="31.15" customHeight="1">
      <c r="A2" s="662" t="s">
        <v>494</v>
      </c>
      <c r="B2" s="662"/>
      <c r="C2" s="662"/>
      <c r="D2" s="662"/>
      <c r="E2" s="662"/>
      <c r="F2" s="662"/>
      <c r="G2" s="662"/>
      <c r="H2" s="662"/>
      <c r="I2" s="662"/>
      <c r="J2" s="662"/>
      <c r="K2" s="662"/>
      <c r="L2" s="662"/>
      <c r="M2" s="662"/>
      <c r="N2" s="662"/>
      <c r="O2" s="155"/>
      <c r="P2" s="155"/>
      <c r="Q2" s="155"/>
      <c r="R2" s="155"/>
      <c r="S2" s="155"/>
      <c r="T2" s="155"/>
      <c r="U2" s="155"/>
      <c r="V2" s="155"/>
      <c r="W2" s="155"/>
      <c r="X2" s="155"/>
      <c r="Y2" s="155"/>
      <c r="Z2" s="155"/>
      <c r="AA2" s="155"/>
      <c r="AB2" s="155"/>
      <c r="AC2" s="135"/>
      <c r="AD2" s="135"/>
      <c r="AE2" s="135"/>
      <c r="AF2" s="135"/>
      <c r="AG2" s="135"/>
      <c r="AH2" s="135"/>
      <c r="AI2" s="135"/>
      <c r="AJ2" s="135"/>
      <c r="AK2" s="135"/>
      <c r="AL2" s="135"/>
      <c r="AM2" s="135"/>
      <c r="AN2" s="135"/>
      <c r="AO2" s="135"/>
      <c r="AP2" s="135"/>
      <c r="AQ2" s="135"/>
      <c r="AR2" s="135"/>
      <c r="AS2" s="135"/>
      <c r="AT2" s="135"/>
      <c r="AU2" s="135"/>
      <c r="AV2" s="135"/>
      <c r="AW2" s="135"/>
      <c r="AX2" s="135"/>
      <c r="AY2" s="135"/>
    </row>
    <row r="3" spans="1:330" s="134" customFormat="1" ht="75" customHeight="1">
      <c r="A3" s="127" t="s">
        <v>238</v>
      </c>
      <c r="B3" s="127" t="s">
        <v>239</v>
      </c>
      <c r="C3" s="127" t="s">
        <v>240</v>
      </c>
      <c r="D3" s="127" t="s">
        <v>516</v>
      </c>
      <c r="E3" s="127" t="s">
        <v>241</v>
      </c>
      <c r="F3" s="127" t="s">
        <v>495</v>
      </c>
      <c r="G3" s="127" t="s">
        <v>496</v>
      </c>
      <c r="H3" s="127" t="s">
        <v>515</v>
      </c>
      <c r="I3" s="127" t="s">
        <v>269</v>
      </c>
      <c r="J3" s="127" t="s">
        <v>270</v>
      </c>
      <c r="K3" s="127" t="s">
        <v>497</v>
      </c>
      <c r="L3" s="127" t="s">
        <v>271</v>
      </c>
      <c r="M3" s="127" t="s">
        <v>272</v>
      </c>
      <c r="N3" s="127" t="s">
        <v>245</v>
      </c>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row>
    <row r="4" spans="1:330" s="134" customFormat="1" ht="37.15" customHeight="1">
      <c r="A4" s="668" t="s">
        <v>617</v>
      </c>
      <c r="B4" s="668" t="s">
        <v>618</v>
      </c>
      <c r="C4" s="668" t="s">
        <v>619</v>
      </c>
      <c r="D4" s="136"/>
      <c r="E4" s="260" t="s">
        <v>348</v>
      </c>
      <c r="F4" s="153">
        <v>0</v>
      </c>
      <c r="G4" s="260">
        <v>0</v>
      </c>
      <c r="H4" s="153">
        <v>0</v>
      </c>
      <c r="I4" s="260"/>
      <c r="J4" s="153"/>
      <c r="K4" s="260"/>
      <c r="L4" s="260"/>
      <c r="M4" s="260"/>
      <c r="N4" s="216"/>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row>
    <row r="5" spans="1:330" s="138" customFormat="1" ht="36" customHeight="1">
      <c r="A5" s="669"/>
      <c r="B5" s="669"/>
      <c r="C5" s="669"/>
      <c r="D5" s="137">
        <v>44774</v>
      </c>
      <c r="E5" s="153" t="s">
        <v>246</v>
      </c>
      <c r="F5" s="499">
        <v>7011</v>
      </c>
      <c r="G5" s="499">
        <v>2168</v>
      </c>
      <c r="H5" s="499">
        <v>1610</v>
      </c>
      <c r="I5" s="500">
        <v>1309</v>
      </c>
      <c r="J5" s="153">
        <v>172</v>
      </c>
      <c r="K5" s="260">
        <v>896</v>
      </c>
      <c r="L5" s="260">
        <v>484</v>
      </c>
      <c r="M5" s="260">
        <v>590</v>
      </c>
      <c r="N5" s="153"/>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c r="JS5" s="133"/>
      <c r="JT5" s="133"/>
      <c r="JU5" s="133"/>
      <c r="JV5" s="133"/>
      <c r="JW5" s="133"/>
      <c r="JX5" s="133"/>
      <c r="JY5" s="133"/>
      <c r="JZ5" s="133"/>
      <c r="KA5" s="133"/>
      <c r="KB5" s="133"/>
      <c r="KC5" s="133"/>
      <c r="KD5" s="133"/>
      <c r="KE5" s="133"/>
      <c r="KF5" s="133"/>
      <c r="KG5" s="133"/>
      <c r="KH5" s="133"/>
      <c r="KI5" s="133"/>
      <c r="KJ5" s="133"/>
      <c r="KK5" s="133"/>
      <c r="KL5" s="133"/>
      <c r="KM5" s="133"/>
      <c r="KN5" s="133"/>
      <c r="KO5" s="133"/>
      <c r="KP5" s="133"/>
      <c r="KQ5" s="133"/>
      <c r="KR5" s="133"/>
      <c r="KS5" s="133"/>
      <c r="KT5" s="133"/>
      <c r="KU5" s="133"/>
      <c r="KV5" s="133"/>
      <c r="KW5" s="133"/>
      <c r="KX5" s="133"/>
      <c r="KY5" s="133"/>
      <c r="KZ5" s="133"/>
      <c r="LA5" s="133"/>
      <c r="LB5" s="133"/>
      <c r="LC5" s="133"/>
      <c r="LD5" s="133"/>
      <c r="LE5" s="133"/>
      <c r="LF5" s="133"/>
      <c r="LG5" s="133"/>
      <c r="LH5" s="133"/>
      <c r="LI5" s="133"/>
      <c r="LJ5" s="133"/>
      <c r="LK5" s="133"/>
      <c r="LL5" s="133"/>
      <c r="LM5" s="133"/>
      <c r="LN5" s="133"/>
      <c r="LO5" s="133"/>
      <c r="LP5" s="133"/>
      <c r="LQ5" s="133"/>
      <c r="LR5" s="133"/>
    </row>
    <row r="6" spans="1:330" s="138" customFormat="1" ht="36.75" customHeight="1">
      <c r="A6" s="669"/>
      <c r="B6" s="669"/>
      <c r="C6" s="669"/>
      <c r="D6" s="137">
        <v>44621</v>
      </c>
      <c r="E6" s="153" t="s">
        <v>247</v>
      </c>
      <c r="F6" s="153">
        <v>49</v>
      </c>
      <c r="G6" s="260">
        <v>19</v>
      </c>
      <c r="H6" s="252">
        <v>19</v>
      </c>
      <c r="I6" s="153">
        <v>14</v>
      </c>
      <c r="J6" s="153">
        <v>1</v>
      </c>
      <c r="K6" s="153">
        <v>4</v>
      </c>
      <c r="L6" s="153">
        <v>8</v>
      </c>
      <c r="M6" s="260">
        <v>0</v>
      </c>
      <c r="N6" s="153"/>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c r="JS6" s="133"/>
      <c r="JT6" s="133"/>
      <c r="JU6" s="133"/>
      <c r="JV6" s="133"/>
      <c r="JW6" s="133"/>
      <c r="JX6" s="133"/>
      <c r="JY6" s="133"/>
      <c r="JZ6" s="133"/>
      <c r="KA6" s="133"/>
      <c r="KB6" s="133"/>
      <c r="KC6" s="133"/>
      <c r="KD6" s="133"/>
      <c r="KE6" s="133"/>
      <c r="KF6" s="133"/>
      <c r="KG6" s="133"/>
      <c r="KH6" s="133"/>
      <c r="KI6" s="133"/>
      <c r="KJ6" s="133"/>
      <c r="KK6" s="133"/>
      <c r="KL6" s="133"/>
      <c r="KM6" s="133"/>
      <c r="KN6" s="133"/>
      <c r="KO6" s="133"/>
      <c r="KP6" s="133"/>
      <c r="KQ6" s="133"/>
      <c r="KR6" s="133"/>
      <c r="KS6" s="133"/>
      <c r="KT6" s="133"/>
      <c r="KU6" s="133"/>
      <c r="KV6" s="133"/>
      <c r="KW6" s="133"/>
      <c r="KX6" s="133"/>
      <c r="KY6" s="133"/>
      <c r="KZ6" s="133"/>
      <c r="LA6" s="133"/>
      <c r="LB6" s="133"/>
      <c r="LC6" s="133"/>
      <c r="LD6" s="133"/>
      <c r="LE6" s="133"/>
      <c r="LF6" s="133"/>
      <c r="LG6" s="133"/>
      <c r="LH6" s="133"/>
      <c r="LI6" s="133"/>
      <c r="LJ6" s="133"/>
      <c r="LK6" s="133"/>
      <c r="LL6" s="133"/>
      <c r="LM6" s="133"/>
      <c r="LN6" s="133"/>
      <c r="LO6" s="133"/>
      <c r="LP6" s="133"/>
      <c r="LQ6" s="133"/>
      <c r="LR6" s="133"/>
    </row>
    <row r="7" spans="1:330" s="138" customFormat="1" ht="37.15" customHeight="1">
      <c r="A7" s="669"/>
      <c r="B7" s="669"/>
      <c r="C7" s="669"/>
      <c r="D7" s="137">
        <v>44774</v>
      </c>
      <c r="E7" s="153" t="s">
        <v>248</v>
      </c>
      <c r="F7" s="153">
        <v>46</v>
      </c>
      <c r="G7" s="260">
        <v>18</v>
      </c>
      <c r="H7" s="252">
        <v>17</v>
      </c>
      <c r="I7" s="153">
        <v>17</v>
      </c>
      <c r="J7" s="153">
        <v>0</v>
      </c>
      <c r="K7" s="153">
        <v>0</v>
      </c>
      <c r="L7" s="153">
        <v>7</v>
      </c>
      <c r="M7" s="153">
        <v>15</v>
      </c>
      <c r="N7" s="153"/>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row>
    <row r="8" spans="1:330" s="138" customFormat="1" ht="37.15" customHeight="1">
      <c r="A8" s="670"/>
      <c r="B8" s="670"/>
      <c r="C8" s="670"/>
      <c r="D8" s="137">
        <v>44774</v>
      </c>
      <c r="E8" s="153" t="s">
        <v>249</v>
      </c>
      <c r="F8" s="153">
        <v>6</v>
      </c>
      <c r="G8" s="260">
        <v>7</v>
      </c>
      <c r="H8" s="252">
        <v>6</v>
      </c>
      <c r="I8" s="153">
        <v>6</v>
      </c>
      <c r="J8" s="153">
        <v>0</v>
      </c>
      <c r="K8" s="153">
        <v>0</v>
      </c>
      <c r="L8" s="153">
        <v>0</v>
      </c>
      <c r="M8" s="153">
        <v>0</v>
      </c>
      <c r="N8" s="151"/>
      <c r="O8" s="135"/>
      <c r="P8" s="135"/>
      <c r="Q8" s="135"/>
      <c r="R8" s="135"/>
      <c r="S8" s="135"/>
      <c r="T8" s="135"/>
      <c r="U8" s="135"/>
      <c r="V8" s="135"/>
      <c r="W8" s="135"/>
      <c r="X8" s="135"/>
      <c r="Y8" s="135"/>
      <c r="Z8" s="135"/>
      <c r="AA8" s="135"/>
      <c r="AB8" s="135"/>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c r="IW8" s="133"/>
      <c r="IX8" s="133"/>
      <c r="IY8" s="133"/>
      <c r="IZ8" s="133"/>
      <c r="JA8" s="133"/>
      <c r="JB8" s="133"/>
      <c r="JC8" s="133"/>
      <c r="JD8" s="133"/>
      <c r="JE8" s="133"/>
      <c r="JF8" s="133"/>
      <c r="JG8" s="133"/>
      <c r="JH8" s="133"/>
      <c r="JI8" s="133"/>
      <c r="JJ8" s="133"/>
      <c r="JK8" s="133"/>
      <c r="JL8" s="133"/>
      <c r="JM8" s="133"/>
      <c r="JN8" s="133"/>
      <c r="JO8" s="133"/>
      <c r="JP8" s="133"/>
      <c r="JQ8" s="133"/>
      <c r="JR8" s="133"/>
      <c r="JS8" s="133"/>
      <c r="JT8" s="133"/>
      <c r="JU8" s="133"/>
      <c r="JV8" s="133"/>
      <c r="JW8" s="133"/>
      <c r="JX8" s="133"/>
      <c r="JY8" s="133"/>
      <c r="JZ8" s="133"/>
      <c r="KA8" s="133"/>
      <c r="KB8" s="133"/>
      <c r="KC8" s="133"/>
      <c r="KD8" s="133"/>
      <c r="KE8" s="133"/>
      <c r="KF8" s="133"/>
      <c r="KG8" s="133"/>
      <c r="KH8" s="133"/>
      <c r="KI8" s="133"/>
      <c r="KJ8" s="133"/>
      <c r="KK8" s="133"/>
      <c r="KL8" s="133"/>
      <c r="KM8" s="133"/>
      <c r="KN8" s="133"/>
      <c r="KO8" s="133"/>
      <c r="KP8" s="133"/>
      <c r="KQ8" s="133"/>
      <c r="KR8" s="133"/>
      <c r="KS8" s="133"/>
      <c r="KT8" s="133"/>
      <c r="KU8" s="133"/>
      <c r="KV8" s="133"/>
      <c r="KW8" s="133"/>
      <c r="KX8" s="133"/>
      <c r="KY8" s="133"/>
      <c r="KZ8" s="133"/>
      <c r="LA8" s="133"/>
      <c r="LB8" s="133"/>
      <c r="LC8" s="133"/>
      <c r="LD8" s="133"/>
      <c r="LE8" s="133"/>
      <c r="LF8" s="133"/>
      <c r="LG8" s="133"/>
      <c r="LH8" s="133"/>
      <c r="LI8" s="133"/>
      <c r="LJ8" s="133"/>
      <c r="LK8" s="133"/>
      <c r="LL8" s="133"/>
      <c r="LM8" s="133"/>
      <c r="LN8" s="133"/>
      <c r="LO8" s="133"/>
      <c r="LP8" s="133"/>
      <c r="LQ8" s="133"/>
      <c r="LR8" s="133"/>
    </row>
    <row r="9" spans="1:330" ht="25.15" customHeight="1"/>
    <row r="10" spans="1:330" ht="52.9" customHeight="1">
      <c r="A10" s="664" t="s">
        <v>493</v>
      </c>
      <c r="B10" s="702"/>
      <c r="C10" s="702"/>
      <c r="D10" s="702"/>
      <c r="E10" s="702"/>
      <c r="F10" s="702"/>
      <c r="G10" s="702"/>
      <c r="H10" s="702"/>
      <c r="I10" s="702"/>
      <c r="J10" s="702"/>
      <c r="K10" s="702"/>
      <c r="L10" s="702"/>
      <c r="M10" s="663"/>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row>
    <row r="11" spans="1:330" ht="25.15" customHeight="1">
      <c r="A11" s="664" t="s">
        <v>498</v>
      </c>
      <c r="B11" s="702"/>
      <c r="C11" s="702"/>
      <c r="D11" s="702"/>
      <c r="E11" s="702"/>
      <c r="F11" s="702"/>
      <c r="G11" s="702"/>
      <c r="H11" s="702"/>
      <c r="I11" s="702"/>
      <c r="J11" s="702"/>
      <c r="K11" s="702"/>
      <c r="L11" s="702"/>
      <c r="M11" s="663"/>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row>
    <row r="12" spans="1:330" ht="93" customHeight="1">
      <c r="A12" s="127" t="s">
        <v>238</v>
      </c>
      <c r="B12" s="127" t="s">
        <v>239</v>
      </c>
      <c r="C12" s="127" t="s">
        <v>240</v>
      </c>
      <c r="D12" s="127" t="s">
        <v>516</v>
      </c>
      <c r="E12" s="127" t="s">
        <v>241</v>
      </c>
      <c r="F12" s="127" t="s">
        <v>495</v>
      </c>
      <c r="G12" s="127" t="s">
        <v>496</v>
      </c>
      <c r="H12" s="127" t="s">
        <v>515</v>
      </c>
      <c r="I12" s="127" t="s">
        <v>269</v>
      </c>
      <c r="J12" s="127" t="s">
        <v>270</v>
      </c>
      <c r="K12" s="127" t="s">
        <v>497</v>
      </c>
      <c r="L12" s="127" t="s">
        <v>271</v>
      </c>
      <c r="M12" s="127" t="s">
        <v>272</v>
      </c>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row>
    <row r="13" spans="1:330" ht="36.75" customHeight="1">
      <c r="A13" s="668" t="s">
        <v>617</v>
      </c>
      <c r="B13" s="668" t="s">
        <v>618</v>
      </c>
      <c r="C13" s="668" t="s">
        <v>619</v>
      </c>
      <c r="D13" s="136"/>
      <c r="E13" s="260" t="s">
        <v>348</v>
      </c>
      <c r="F13" s="270" t="e">
        <f>F4/F4</f>
        <v>#DIV/0!</v>
      </c>
      <c r="G13" s="270"/>
      <c r="H13" s="271" t="e">
        <f>H4/G4</f>
        <v>#DIV/0!</v>
      </c>
      <c r="I13" s="271" t="e">
        <f>I4/$H$4</f>
        <v>#DIV/0!</v>
      </c>
      <c r="J13" s="271" t="e">
        <f>J4/$H$4</f>
        <v>#DIV/0!</v>
      </c>
      <c r="K13" s="271" t="e">
        <f>K4/F4</f>
        <v>#DIV/0!</v>
      </c>
      <c r="L13" s="271" t="e">
        <f>L4/$H$4</f>
        <v>#DIV/0!</v>
      </c>
      <c r="M13" s="271" t="e">
        <f>M4/$H$4</f>
        <v>#DIV/0!</v>
      </c>
      <c r="AD13" s="135"/>
    </row>
    <row r="14" spans="1:330" ht="37.15" customHeight="1">
      <c r="A14" s="669"/>
      <c r="B14" s="669"/>
      <c r="C14" s="669"/>
      <c r="D14" s="137">
        <v>44774</v>
      </c>
      <c r="E14" s="153" t="s">
        <v>246</v>
      </c>
      <c r="F14" s="270">
        <f t="shared" ref="F14:F17" si="0">F5/F5</f>
        <v>1</v>
      </c>
      <c r="G14" s="270"/>
      <c r="H14" s="271">
        <f>H5/G5</f>
        <v>0.74261992619926198</v>
      </c>
      <c r="I14" s="271">
        <f>I5/$H$5</f>
        <v>0.81304347826086953</v>
      </c>
      <c r="J14" s="271">
        <f>J5/$H$5</f>
        <v>0.10683229813664596</v>
      </c>
      <c r="K14" s="271">
        <f t="shared" ref="K14:K16" si="1">K5/F5</f>
        <v>0.12779917272856939</v>
      </c>
      <c r="L14" s="271">
        <f>L5/$H$5</f>
        <v>0.30062111801242236</v>
      </c>
      <c r="M14" s="271">
        <f>M5/$H$5</f>
        <v>0.36645962732919257</v>
      </c>
      <c r="AD14" s="135"/>
    </row>
    <row r="15" spans="1:330" ht="37.15" customHeight="1">
      <c r="A15" s="669"/>
      <c r="B15" s="669"/>
      <c r="C15" s="669"/>
      <c r="D15" s="137">
        <v>44621</v>
      </c>
      <c r="E15" s="153" t="s">
        <v>247</v>
      </c>
      <c r="F15" s="270">
        <f t="shared" si="0"/>
        <v>1</v>
      </c>
      <c r="G15" s="270"/>
      <c r="H15" s="271">
        <f>H6/G6</f>
        <v>1</v>
      </c>
      <c r="I15" s="271">
        <f>I6/$H$6</f>
        <v>0.73684210526315785</v>
      </c>
      <c r="J15" s="271">
        <f>J6/$H$6</f>
        <v>5.2631578947368418E-2</v>
      </c>
      <c r="K15" s="271">
        <f>K6/F6</f>
        <v>8.1632653061224483E-2</v>
      </c>
      <c r="L15" s="271">
        <f>L6/$H$6</f>
        <v>0.42105263157894735</v>
      </c>
      <c r="M15" s="271">
        <f>M6/$H$6</f>
        <v>0</v>
      </c>
      <c r="AD15" s="135"/>
    </row>
    <row r="16" spans="1:330" ht="37.15" customHeight="1">
      <c r="A16" s="669"/>
      <c r="B16" s="669"/>
      <c r="C16" s="669"/>
      <c r="D16" s="137">
        <v>44774</v>
      </c>
      <c r="E16" s="153" t="s">
        <v>248</v>
      </c>
      <c r="F16" s="270">
        <f t="shared" si="0"/>
        <v>1</v>
      </c>
      <c r="G16" s="270"/>
      <c r="H16" s="271">
        <f t="shared" ref="H16" si="2">H7/G7</f>
        <v>0.94444444444444442</v>
      </c>
      <c r="I16" s="271">
        <f>I7/$H$7</f>
        <v>1</v>
      </c>
      <c r="J16" s="271">
        <f>J7/$H$7</f>
        <v>0</v>
      </c>
      <c r="K16" s="271">
        <f t="shared" si="1"/>
        <v>0</v>
      </c>
      <c r="L16" s="271">
        <f>L7/$H$7</f>
        <v>0.41176470588235292</v>
      </c>
      <c r="M16" s="271">
        <f>M7/$H$7</f>
        <v>0.88235294117647056</v>
      </c>
      <c r="AD16" s="135"/>
    </row>
    <row r="17" spans="1:30" ht="37.15" customHeight="1">
      <c r="A17" s="670"/>
      <c r="B17" s="670"/>
      <c r="C17" s="670"/>
      <c r="D17" s="137">
        <v>44774</v>
      </c>
      <c r="E17" s="153" t="s">
        <v>249</v>
      </c>
      <c r="F17" s="270">
        <f t="shared" si="0"/>
        <v>1</v>
      </c>
      <c r="G17" s="270"/>
      <c r="H17" s="271">
        <f>H8/G8</f>
        <v>0.8571428571428571</v>
      </c>
      <c r="I17" s="271">
        <f>I8/$H$8</f>
        <v>1</v>
      </c>
      <c r="J17" s="271">
        <f>J8/$H$8</f>
        <v>0</v>
      </c>
      <c r="K17" s="271">
        <f>K8/F8</f>
        <v>0</v>
      </c>
      <c r="L17" s="271">
        <f>L8/$H$8</f>
        <v>0</v>
      </c>
      <c r="M17" s="271">
        <f>M8/$H$8</f>
        <v>0</v>
      </c>
      <c r="AD17" s="135"/>
    </row>
    <row r="18" spans="1:30" ht="27" customHeight="1">
      <c r="A18" s="272"/>
      <c r="B18" s="273"/>
      <c r="C18" s="273"/>
      <c r="E18" s="142"/>
      <c r="F18" s="142"/>
      <c r="G18" s="274"/>
      <c r="H18" s="275"/>
      <c r="I18" s="275"/>
      <c r="J18" s="275"/>
      <c r="K18" s="275"/>
      <c r="L18" s="275"/>
      <c r="M18" s="275"/>
      <c r="N18" s="275"/>
      <c r="O18" s="275"/>
      <c r="P18" s="275"/>
      <c r="Q18" s="275"/>
      <c r="R18" s="275"/>
      <c r="S18" s="275"/>
      <c r="T18" s="275"/>
      <c r="U18" s="275"/>
      <c r="V18" s="275"/>
      <c r="W18" s="275"/>
      <c r="X18" s="275"/>
      <c r="Y18" s="275"/>
      <c r="Z18" s="275"/>
      <c r="AA18" s="275"/>
      <c r="AB18" s="275"/>
      <c r="AC18" s="145"/>
    </row>
    <row r="19" spans="1:30" ht="31.15" customHeight="1" thickBot="1">
      <c r="A19" s="688" t="s">
        <v>499</v>
      </c>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90"/>
    </row>
    <row r="20" spans="1:30" s="135" customFormat="1" ht="52.9" customHeight="1">
      <c r="A20" s="661" t="s">
        <v>238</v>
      </c>
      <c r="B20" s="661" t="s">
        <v>239</v>
      </c>
      <c r="C20" s="661" t="s">
        <v>240</v>
      </c>
      <c r="D20" s="662" t="s">
        <v>516</v>
      </c>
      <c r="E20" s="662" t="s">
        <v>241</v>
      </c>
      <c r="F20" s="664" t="s">
        <v>495</v>
      </c>
      <c r="G20" s="686" t="s">
        <v>496</v>
      </c>
      <c r="H20" s="697"/>
      <c r="I20" s="687"/>
      <c r="J20" s="686" t="s">
        <v>515</v>
      </c>
      <c r="K20" s="697"/>
      <c r="L20" s="687"/>
      <c r="M20" s="686" t="s">
        <v>269</v>
      </c>
      <c r="N20" s="697"/>
      <c r="O20" s="687"/>
      <c r="P20" s="686" t="s">
        <v>270</v>
      </c>
      <c r="Q20" s="697"/>
      <c r="R20" s="687"/>
      <c r="S20" s="686" t="s">
        <v>394</v>
      </c>
      <c r="T20" s="697"/>
      <c r="U20" s="687"/>
      <c r="V20" s="686" t="s">
        <v>271</v>
      </c>
      <c r="W20" s="697"/>
      <c r="X20" s="687"/>
      <c r="Y20" s="686" t="s">
        <v>272</v>
      </c>
      <c r="Z20" s="697"/>
      <c r="AA20" s="687"/>
      <c r="AB20" s="690" t="s">
        <v>245</v>
      </c>
    </row>
    <row r="21" spans="1:30" s="135" customFormat="1" ht="75" customHeight="1">
      <c r="A21" s="693"/>
      <c r="B21" s="693"/>
      <c r="C21" s="693"/>
      <c r="D21" s="662"/>
      <c r="E21" s="662"/>
      <c r="F21" s="664"/>
      <c r="G21" s="276" t="s">
        <v>252</v>
      </c>
      <c r="H21" s="127" t="s">
        <v>253</v>
      </c>
      <c r="I21" s="147" t="s">
        <v>416</v>
      </c>
      <c r="J21" s="276" t="s">
        <v>252</v>
      </c>
      <c r="K21" s="127" t="s">
        <v>253</v>
      </c>
      <c r="L21" s="147" t="s">
        <v>416</v>
      </c>
      <c r="M21" s="276" t="s">
        <v>252</v>
      </c>
      <c r="N21" s="127" t="s">
        <v>253</v>
      </c>
      <c r="O21" s="147" t="s">
        <v>416</v>
      </c>
      <c r="P21" s="276" t="s">
        <v>252</v>
      </c>
      <c r="Q21" s="127" t="s">
        <v>253</v>
      </c>
      <c r="R21" s="147" t="s">
        <v>416</v>
      </c>
      <c r="S21" s="276" t="s">
        <v>252</v>
      </c>
      <c r="T21" s="127" t="s">
        <v>253</v>
      </c>
      <c r="U21" s="147" t="s">
        <v>416</v>
      </c>
      <c r="V21" s="276" t="s">
        <v>252</v>
      </c>
      <c r="W21" s="127" t="s">
        <v>253</v>
      </c>
      <c r="X21" s="147" t="s">
        <v>416</v>
      </c>
      <c r="Y21" s="276" t="s">
        <v>252</v>
      </c>
      <c r="Z21" s="127" t="s">
        <v>253</v>
      </c>
      <c r="AA21" s="147" t="s">
        <v>416</v>
      </c>
      <c r="AB21" s="701"/>
    </row>
    <row r="22" spans="1:30" s="135" customFormat="1" ht="39" customHeight="1">
      <c r="A22" s="668" t="s">
        <v>617</v>
      </c>
      <c r="B22" s="668" t="s">
        <v>618</v>
      </c>
      <c r="C22" s="668" t="s">
        <v>619</v>
      </c>
      <c r="D22" s="136"/>
      <c r="E22" s="260" t="s">
        <v>348</v>
      </c>
      <c r="F22" s="252">
        <v>0</v>
      </c>
      <c r="G22" s="277"/>
      <c r="H22" s="260"/>
      <c r="I22" s="278"/>
      <c r="J22" s="277"/>
      <c r="K22" s="260"/>
      <c r="L22" s="278"/>
      <c r="M22" s="277"/>
      <c r="N22" s="260"/>
      <c r="O22" s="279"/>
      <c r="P22" s="277"/>
      <c r="Q22" s="260"/>
      <c r="R22" s="279"/>
      <c r="S22" s="277"/>
      <c r="T22" s="260"/>
      <c r="U22" s="279"/>
      <c r="V22" s="277"/>
      <c r="W22" s="260"/>
      <c r="X22" s="279"/>
      <c r="Y22" s="277"/>
      <c r="Z22" s="260"/>
      <c r="AA22" s="279"/>
      <c r="AB22" s="148"/>
    </row>
    <row r="23" spans="1:30" ht="38.25" customHeight="1">
      <c r="A23" s="669"/>
      <c r="B23" s="669"/>
      <c r="C23" s="669"/>
      <c r="D23" s="137">
        <v>44774</v>
      </c>
      <c r="E23" s="153" t="s">
        <v>246</v>
      </c>
      <c r="F23" s="501">
        <v>7011</v>
      </c>
      <c r="G23" s="502">
        <v>1150</v>
      </c>
      <c r="H23" s="260">
        <v>1018</v>
      </c>
      <c r="I23" s="278"/>
      <c r="J23" s="281">
        <v>844</v>
      </c>
      <c r="K23" s="264">
        <v>766</v>
      </c>
      <c r="L23" s="282"/>
      <c r="M23" s="281">
        <v>701</v>
      </c>
      <c r="N23" s="283">
        <v>608</v>
      </c>
      <c r="O23" s="284"/>
      <c r="P23" s="281">
        <v>80</v>
      </c>
      <c r="Q23" s="283">
        <v>92</v>
      </c>
      <c r="R23" s="284"/>
      <c r="S23" s="281">
        <v>410</v>
      </c>
      <c r="T23" s="283">
        <v>486</v>
      </c>
      <c r="U23" s="284"/>
      <c r="V23" s="281">
        <v>269</v>
      </c>
      <c r="W23" s="283">
        <v>215</v>
      </c>
      <c r="X23" s="284"/>
      <c r="Y23" s="281">
        <v>355</v>
      </c>
      <c r="Z23" s="260">
        <v>235</v>
      </c>
      <c r="AA23" s="285"/>
      <c r="AB23" s="149"/>
    </row>
    <row r="24" spans="1:30" ht="36.75" customHeight="1">
      <c r="A24" s="669"/>
      <c r="B24" s="669"/>
      <c r="C24" s="669"/>
      <c r="D24" s="137">
        <v>44621</v>
      </c>
      <c r="E24" s="153" t="s">
        <v>247</v>
      </c>
      <c r="F24" s="252">
        <v>49</v>
      </c>
      <c r="G24" s="158">
        <v>9</v>
      </c>
      <c r="H24" s="153">
        <v>10</v>
      </c>
      <c r="I24" s="278"/>
      <c r="J24" s="158">
        <v>9</v>
      </c>
      <c r="K24" s="153">
        <v>10</v>
      </c>
      <c r="L24" s="278"/>
      <c r="M24" s="158">
        <v>8</v>
      </c>
      <c r="N24" s="153">
        <v>6</v>
      </c>
      <c r="O24" s="286"/>
      <c r="P24" s="158">
        <v>1</v>
      </c>
      <c r="Q24" s="153">
        <v>0</v>
      </c>
      <c r="R24" s="286"/>
      <c r="S24" s="158">
        <v>0</v>
      </c>
      <c r="T24" s="153">
        <v>4</v>
      </c>
      <c r="U24" s="278"/>
      <c r="V24" s="158">
        <v>4</v>
      </c>
      <c r="W24" s="153">
        <v>4</v>
      </c>
      <c r="X24" s="286"/>
      <c r="Y24" s="158">
        <v>0</v>
      </c>
      <c r="Z24" s="153">
        <v>0</v>
      </c>
      <c r="AA24" s="286"/>
      <c r="AB24" s="149"/>
    </row>
    <row r="25" spans="1:30" ht="36.75" customHeight="1">
      <c r="A25" s="669"/>
      <c r="B25" s="669"/>
      <c r="C25" s="669"/>
      <c r="D25" s="137">
        <v>44774</v>
      </c>
      <c r="E25" s="153" t="s">
        <v>248</v>
      </c>
      <c r="F25" s="252">
        <v>46</v>
      </c>
      <c r="G25" s="158">
        <v>10</v>
      </c>
      <c r="H25" s="153">
        <v>8</v>
      </c>
      <c r="I25" s="286"/>
      <c r="J25" s="158">
        <v>9</v>
      </c>
      <c r="K25" s="153">
        <v>8</v>
      </c>
      <c r="L25" s="286"/>
      <c r="M25" s="158">
        <v>9</v>
      </c>
      <c r="N25" s="153">
        <v>8</v>
      </c>
      <c r="O25" s="286"/>
      <c r="P25" s="158">
        <v>0</v>
      </c>
      <c r="Q25" s="153">
        <v>0</v>
      </c>
      <c r="R25" s="286"/>
      <c r="S25" s="158">
        <v>0</v>
      </c>
      <c r="T25" s="153">
        <v>0</v>
      </c>
      <c r="U25" s="286"/>
      <c r="V25" s="158">
        <v>3</v>
      </c>
      <c r="W25" s="153">
        <v>4</v>
      </c>
      <c r="X25" s="286"/>
      <c r="Y25" s="158">
        <v>3</v>
      </c>
      <c r="Z25" s="153">
        <v>12</v>
      </c>
      <c r="AA25" s="286"/>
      <c r="AB25" s="149"/>
    </row>
    <row r="26" spans="1:30" ht="36.75" customHeight="1" thickBot="1">
      <c r="A26" s="670"/>
      <c r="B26" s="670"/>
      <c r="C26" s="670"/>
      <c r="D26" s="137">
        <v>44774</v>
      </c>
      <c r="E26" s="153" t="s">
        <v>249</v>
      </c>
      <c r="F26" s="252">
        <v>6</v>
      </c>
      <c r="G26" s="287">
        <v>3</v>
      </c>
      <c r="H26" s="288">
        <v>4</v>
      </c>
      <c r="I26" s="289"/>
      <c r="J26" s="287">
        <v>2</v>
      </c>
      <c r="K26" s="288">
        <v>4</v>
      </c>
      <c r="L26" s="289"/>
      <c r="M26" s="287">
        <v>2</v>
      </c>
      <c r="N26" s="288">
        <v>4</v>
      </c>
      <c r="O26" s="290"/>
      <c r="P26" s="287">
        <v>0</v>
      </c>
      <c r="Q26" s="288">
        <v>0</v>
      </c>
      <c r="R26" s="290"/>
      <c r="S26" s="287">
        <v>0</v>
      </c>
      <c r="T26" s="288">
        <v>0</v>
      </c>
      <c r="U26" s="289"/>
      <c r="V26" s="287">
        <v>0</v>
      </c>
      <c r="W26" s="288">
        <v>0</v>
      </c>
      <c r="X26" s="290"/>
      <c r="Y26" s="287">
        <v>0</v>
      </c>
      <c r="Z26" s="288">
        <v>0</v>
      </c>
      <c r="AA26" s="290"/>
      <c r="AB26" s="151"/>
    </row>
    <row r="27" spans="1:30" ht="25.15" customHeight="1"/>
    <row r="28" spans="1:30" ht="31.15" customHeight="1" thickBot="1">
      <c r="A28" s="688" t="s">
        <v>500</v>
      </c>
      <c r="B28" s="689"/>
      <c r="C28" s="689"/>
      <c r="D28" s="689"/>
      <c r="E28" s="689"/>
      <c r="F28" s="689"/>
      <c r="G28" s="689"/>
      <c r="H28" s="689"/>
      <c r="I28" s="689"/>
      <c r="J28" s="689"/>
      <c r="K28" s="689"/>
      <c r="L28" s="689"/>
      <c r="M28" s="689"/>
      <c r="N28" s="689"/>
      <c r="O28" s="689"/>
      <c r="P28" s="689"/>
      <c r="Q28" s="689"/>
      <c r="R28" s="689"/>
      <c r="S28" s="689"/>
      <c r="T28" s="689"/>
      <c r="U28" s="689"/>
      <c r="V28" s="689"/>
      <c r="W28" s="689"/>
      <c r="X28" s="689"/>
      <c r="Y28" s="689"/>
      <c r="Z28" s="689"/>
      <c r="AA28" s="689"/>
      <c r="AB28" s="690"/>
    </row>
    <row r="29" spans="1:30" s="135" customFormat="1" ht="48" customHeight="1">
      <c r="A29" s="661" t="s">
        <v>238</v>
      </c>
      <c r="B29" s="661" t="s">
        <v>239</v>
      </c>
      <c r="C29" s="661" t="s">
        <v>240</v>
      </c>
      <c r="D29" s="662" t="s">
        <v>516</v>
      </c>
      <c r="E29" s="662" t="s">
        <v>241</v>
      </c>
      <c r="F29" s="664" t="s">
        <v>495</v>
      </c>
      <c r="G29" s="694" t="s">
        <v>496</v>
      </c>
      <c r="H29" s="695"/>
      <c r="I29" s="696"/>
      <c r="J29" s="697" t="s">
        <v>515</v>
      </c>
      <c r="K29" s="697"/>
      <c r="L29" s="687"/>
      <c r="M29" s="698" t="s">
        <v>269</v>
      </c>
      <c r="N29" s="699"/>
      <c r="O29" s="700"/>
      <c r="P29" s="698" t="s">
        <v>270</v>
      </c>
      <c r="Q29" s="699"/>
      <c r="R29" s="700"/>
      <c r="S29" s="698" t="s">
        <v>394</v>
      </c>
      <c r="T29" s="699"/>
      <c r="U29" s="700"/>
      <c r="V29" s="698" t="s">
        <v>271</v>
      </c>
      <c r="W29" s="699"/>
      <c r="X29" s="700"/>
      <c r="Y29" s="698" t="s">
        <v>272</v>
      </c>
      <c r="Z29" s="699"/>
      <c r="AA29" s="700"/>
      <c r="AB29" s="661" t="s">
        <v>245</v>
      </c>
    </row>
    <row r="30" spans="1:30" ht="89.65" customHeight="1">
      <c r="A30" s="693"/>
      <c r="B30" s="693"/>
      <c r="C30" s="693"/>
      <c r="D30" s="662"/>
      <c r="E30" s="662"/>
      <c r="F30" s="664"/>
      <c r="G30" s="291" t="s">
        <v>252</v>
      </c>
      <c r="H30" s="292" t="s">
        <v>253</v>
      </c>
      <c r="I30" s="152" t="s">
        <v>416</v>
      </c>
      <c r="J30" s="293" t="s">
        <v>422</v>
      </c>
      <c r="K30" s="292" t="s">
        <v>424</v>
      </c>
      <c r="L30" s="152" t="s">
        <v>423</v>
      </c>
      <c r="M30" s="291" t="s">
        <v>425</v>
      </c>
      <c r="N30" s="292" t="s">
        <v>426</v>
      </c>
      <c r="O30" s="152" t="s">
        <v>427</v>
      </c>
      <c r="P30" s="291" t="s">
        <v>428</v>
      </c>
      <c r="Q30" s="292" t="s">
        <v>429</v>
      </c>
      <c r="R30" s="152" t="s">
        <v>430</v>
      </c>
      <c r="S30" s="291" t="s">
        <v>431</v>
      </c>
      <c r="T30" s="292" t="s">
        <v>432</v>
      </c>
      <c r="U30" s="152" t="s">
        <v>433</v>
      </c>
      <c r="V30" s="291" t="s">
        <v>434</v>
      </c>
      <c r="W30" s="292" t="s">
        <v>435</v>
      </c>
      <c r="X30" s="152" t="s">
        <v>436</v>
      </c>
      <c r="Y30" s="291" t="s">
        <v>437</v>
      </c>
      <c r="Z30" s="292" t="s">
        <v>438</v>
      </c>
      <c r="AA30" s="152" t="s">
        <v>439</v>
      </c>
      <c r="AB30" s="693"/>
    </row>
    <row r="31" spans="1:30" ht="37.15" customHeight="1">
      <c r="A31" s="668" t="s">
        <v>617</v>
      </c>
      <c r="B31" s="668" t="s">
        <v>618</v>
      </c>
      <c r="C31" s="668" t="s">
        <v>619</v>
      </c>
      <c r="D31" s="136"/>
      <c r="E31" s="260" t="s">
        <v>348</v>
      </c>
      <c r="F31" s="252">
        <v>0</v>
      </c>
      <c r="G31" s="294" t="e">
        <f>G22/($G22+$H22+$I22)</f>
        <v>#DIV/0!</v>
      </c>
      <c r="H31" s="295" t="e">
        <f>H22/($G22+$H22+$I22)</f>
        <v>#DIV/0!</v>
      </c>
      <c r="I31" s="296" t="e">
        <f>I22/($G22+$H22+$I22)</f>
        <v>#DIV/0!</v>
      </c>
      <c r="J31" s="297" t="e">
        <f>J22/G22</f>
        <v>#DIV/0!</v>
      </c>
      <c r="K31" s="295" t="e">
        <f>K22/H22</f>
        <v>#DIV/0!</v>
      </c>
      <c r="L31" s="296" t="e">
        <f>L22/I22</f>
        <v>#DIV/0!</v>
      </c>
      <c r="M31" s="294" t="e">
        <f>M22/$J$22</f>
        <v>#DIV/0!</v>
      </c>
      <c r="N31" s="295" t="e">
        <f>N22/$K$22</f>
        <v>#DIV/0!</v>
      </c>
      <c r="O31" s="296" t="e">
        <f>O22/$L22</f>
        <v>#DIV/0!</v>
      </c>
      <c r="P31" s="294" t="e">
        <f>P22/$J$22</f>
        <v>#DIV/0!</v>
      </c>
      <c r="Q31" s="295" t="e">
        <f>Q22/$K$22</f>
        <v>#DIV/0!</v>
      </c>
      <c r="R31" s="296" t="e">
        <f>R22/$L22</f>
        <v>#DIV/0!</v>
      </c>
      <c r="S31" s="294">
        <f>S22/'EJEMPLO Ind8'!$G5</f>
        <v>0</v>
      </c>
      <c r="T31" s="295">
        <f>T22/'EJEMPLO Ind8'!$H5</f>
        <v>0</v>
      </c>
      <c r="U31" s="296" t="e">
        <f>U22/'EJEMPLO Ind8'!I5</f>
        <v>#VALUE!</v>
      </c>
      <c r="V31" s="294" t="e">
        <f>V22/$J$22</f>
        <v>#DIV/0!</v>
      </c>
      <c r="W31" s="295" t="e">
        <f>W22/$K$22</f>
        <v>#DIV/0!</v>
      </c>
      <c r="X31" s="296" t="e">
        <f t="shared" ref="X31" si="3">X22/$L$24</f>
        <v>#DIV/0!</v>
      </c>
      <c r="Y31" s="294" t="e">
        <f>Y22/$J$22</f>
        <v>#DIV/0!</v>
      </c>
      <c r="Z31" s="295" t="e">
        <f>Z22/$K$22</f>
        <v>#DIV/0!</v>
      </c>
      <c r="AA31" s="296" t="e">
        <f>AA22/$L$22</f>
        <v>#DIV/0!</v>
      </c>
      <c r="AB31" s="153"/>
    </row>
    <row r="32" spans="1:30" ht="37.15" customHeight="1">
      <c r="A32" s="669"/>
      <c r="B32" s="669"/>
      <c r="C32" s="669"/>
      <c r="D32" s="137">
        <v>44774</v>
      </c>
      <c r="E32" s="153" t="s">
        <v>246</v>
      </c>
      <c r="F32" s="252">
        <v>7011</v>
      </c>
      <c r="G32" s="294">
        <f>G23/($G23+$H23+$I23)</f>
        <v>0.53044280442804426</v>
      </c>
      <c r="H32" s="295">
        <f>H23/($G23+$H23+$I23)</f>
        <v>0.46955719557195574</v>
      </c>
      <c r="I32" s="296">
        <f t="shared" ref="I32" si="4">I23/($G23+$H23+$I23)</f>
        <v>0</v>
      </c>
      <c r="J32" s="297">
        <f t="shared" ref="J32:K35" si="5">J23/G23</f>
        <v>0.73391304347826092</v>
      </c>
      <c r="K32" s="295">
        <f t="shared" si="5"/>
        <v>0.75245579567779963</v>
      </c>
      <c r="L32" s="296" t="e">
        <f t="shared" ref="L32" si="6">L23/I23</f>
        <v>#DIV/0!</v>
      </c>
      <c r="M32" s="294">
        <f>M23/$J$23</f>
        <v>0.83056872037914697</v>
      </c>
      <c r="N32" s="295">
        <f>N23/$K$23</f>
        <v>0.79373368146214096</v>
      </c>
      <c r="O32" s="296" t="e">
        <f t="shared" ref="O32" si="7">O23/$L23</f>
        <v>#DIV/0!</v>
      </c>
      <c r="P32" s="294">
        <f>P23/$J$23</f>
        <v>9.4786729857819899E-2</v>
      </c>
      <c r="Q32" s="295">
        <f>Q23/$K$23</f>
        <v>0.12010443864229765</v>
      </c>
      <c r="R32" s="296" t="e">
        <f>R23/$L23</f>
        <v>#DIV/0!</v>
      </c>
      <c r="S32" s="294">
        <f>S23/'EJEMPLO Ind8'!$G6</f>
        <v>1.3015873015873016</v>
      </c>
      <c r="T32" s="295">
        <f>T23/'EJEMPLO Ind8'!$H6</f>
        <v>1.2</v>
      </c>
      <c r="U32" s="296" t="e">
        <f>U23/'EJEMPLO Ind8'!I6</f>
        <v>#VALUE!</v>
      </c>
      <c r="V32" s="294">
        <f>V23/$J$23</f>
        <v>0.31872037914691942</v>
      </c>
      <c r="W32" s="295">
        <f>W23/$K$23</f>
        <v>0.28067885117493474</v>
      </c>
      <c r="X32" s="296" t="e">
        <f>X23/$L$23</f>
        <v>#DIV/0!</v>
      </c>
      <c r="Y32" s="294">
        <f>Y23/$J$23</f>
        <v>0.42061611374407581</v>
      </c>
      <c r="Z32" s="295">
        <f>Z23/$K$23</f>
        <v>0.30678851174934724</v>
      </c>
      <c r="AA32" s="296" t="e">
        <f>AA23/$L$22</f>
        <v>#DIV/0!</v>
      </c>
      <c r="AB32" s="153"/>
    </row>
    <row r="33" spans="1:28" ht="37.15" customHeight="1">
      <c r="A33" s="669"/>
      <c r="B33" s="669"/>
      <c r="C33" s="669"/>
      <c r="D33" s="137">
        <v>44621</v>
      </c>
      <c r="E33" s="153" t="s">
        <v>247</v>
      </c>
      <c r="F33" s="252">
        <v>49</v>
      </c>
      <c r="G33" s="294">
        <f t="shared" ref="G33:I33" si="8">G24/($G24+$H24+$I24)</f>
        <v>0.47368421052631576</v>
      </c>
      <c r="H33" s="295">
        <f t="shared" si="8"/>
        <v>0.52631578947368418</v>
      </c>
      <c r="I33" s="296">
        <f t="shared" si="8"/>
        <v>0</v>
      </c>
      <c r="J33" s="297">
        <f t="shared" si="5"/>
        <v>1</v>
      </c>
      <c r="K33" s="295">
        <f t="shared" si="5"/>
        <v>1</v>
      </c>
      <c r="L33" s="296" t="e">
        <f>L24/I24</f>
        <v>#DIV/0!</v>
      </c>
      <c r="M33" s="298">
        <f>M24/$J$24</f>
        <v>0.88888888888888884</v>
      </c>
      <c r="N33" s="299">
        <f>N24/$K$24</f>
        <v>0.6</v>
      </c>
      <c r="O33" s="296" t="e">
        <f>O24/$L24</f>
        <v>#DIV/0!</v>
      </c>
      <c r="P33" s="298">
        <f>P24/$J$24</f>
        <v>0.1111111111111111</v>
      </c>
      <c r="Q33" s="299">
        <f>Q24/$K$24</f>
        <v>0</v>
      </c>
      <c r="R33" s="296" t="e">
        <f>R24/$L24</f>
        <v>#DIV/0!</v>
      </c>
      <c r="S33" s="294">
        <f>S24/'EJEMPLO Ind8'!$G7</f>
        <v>0</v>
      </c>
      <c r="T33" s="295">
        <f>T24/'EJEMPLO Ind8'!$H7</f>
        <v>8.1632653061224483E-2</v>
      </c>
      <c r="U33" s="296">
        <f>U24/'EJEMPLO Ind8'!I7</f>
        <v>0</v>
      </c>
      <c r="V33" s="298">
        <f>V24/$J$24</f>
        <v>0.44444444444444442</v>
      </c>
      <c r="W33" s="299">
        <f>W24/$K$24</f>
        <v>0.4</v>
      </c>
      <c r="X33" s="296" t="e">
        <f>X24/$L$24</f>
        <v>#DIV/0!</v>
      </c>
      <c r="Y33" s="298">
        <f>Y24/$J$24</f>
        <v>0</v>
      </c>
      <c r="Z33" s="299">
        <f>Z24/$K$24</f>
        <v>0</v>
      </c>
      <c r="AA33" s="296" t="e">
        <f>AA24/$L$24</f>
        <v>#DIV/0!</v>
      </c>
      <c r="AB33" s="154"/>
    </row>
    <row r="34" spans="1:28" ht="37.15" customHeight="1">
      <c r="A34" s="669"/>
      <c r="B34" s="669"/>
      <c r="C34" s="669"/>
      <c r="D34" s="137">
        <v>44774</v>
      </c>
      <c r="E34" s="153" t="s">
        <v>248</v>
      </c>
      <c r="F34" s="252">
        <v>46</v>
      </c>
      <c r="G34" s="294">
        <f>G25/($G25+$H25+$I25)</f>
        <v>0.55555555555555558</v>
      </c>
      <c r="H34" s="295">
        <f t="shared" ref="H34" si="9">H25/($G25+$H25+$I25)</f>
        <v>0.44444444444444442</v>
      </c>
      <c r="I34" s="296">
        <f>I25/($G25+$H25+$I25)</f>
        <v>0</v>
      </c>
      <c r="J34" s="297">
        <f t="shared" si="5"/>
        <v>0.9</v>
      </c>
      <c r="K34" s="295">
        <f t="shared" si="5"/>
        <v>1</v>
      </c>
      <c r="L34" s="296" t="e">
        <f>L25/I25</f>
        <v>#DIV/0!</v>
      </c>
      <c r="M34" s="298">
        <f>M25/$J$25</f>
        <v>1</v>
      </c>
      <c r="N34" s="299">
        <f>N25/$K$25</f>
        <v>1</v>
      </c>
      <c r="O34" s="300" t="e">
        <f>O25/$L$25</f>
        <v>#DIV/0!</v>
      </c>
      <c r="P34" s="298">
        <f>P25/$J$25</f>
        <v>0</v>
      </c>
      <c r="Q34" s="299">
        <f>Q25/$K$25</f>
        <v>0</v>
      </c>
      <c r="R34" s="300" t="e">
        <f>R25/$L$25</f>
        <v>#DIV/0!</v>
      </c>
      <c r="S34" s="294">
        <f>S25/'EJEMPLO Ind8'!$G8</f>
        <v>0</v>
      </c>
      <c r="T34" s="295">
        <f>T25/'EJEMPLO Ind8'!$H8</f>
        <v>0</v>
      </c>
      <c r="U34" s="300">
        <f>U25/'EJEMPLO Ind8'!I8</f>
        <v>0</v>
      </c>
      <c r="V34" s="298">
        <f>V25/$J$25</f>
        <v>0.33333333333333331</v>
      </c>
      <c r="W34" s="299">
        <f>W25/$K$25</f>
        <v>0.5</v>
      </c>
      <c r="X34" s="300" t="e">
        <f>X25/$L$25</f>
        <v>#DIV/0!</v>
      </c>
      <c r="Y34" s="298">
        <f>Y25/$J$25</f>
        <v>0.33333333333333331</v>
      </c>
      <c r="Z34" s="299">
        <f>Z25/$K$25</f>
        <v>1.5</v>
      </c>
      <c r="AA34" s="300" t="e">
        <f>AA25/$L$25</f>
        <v>#DIV/0!</v>
      </c>
      <c r="AB34" s="154"/>
    </row>
    <row r="35" spans="1:28" ht="37.15" customHeight="1" thickBot="1">
      <c r="A35" s="670"/>
      <c r="B35" s="670"/>
      <c r="C35" s="670"/>
      <c r="D35" s="137">
        <v>44774</v>
      </c>
      <c r="E35" s="153" t="s">
        <v>249</v>
      </c>
      <c r="F35" s="252">
        <v>6</v>
      </c>
      <c r="G35" s="301">
        <f>G26/($G26+$H26+$I26)</f>
        <v>0.42857142857142855</v>
      </c>
      <c r="H35" s="302">
        <f t="shared" ref="H35:I35" si="10">H26/($G26+$H26+$I26)</f>
        <v>0.5714285714285714</v>
      </c>
      <c r="I35" s="303">
        <f t="shared" si="10"/>
        <v>0</v>
      </c>
      <c r="J35" s="304">
        <f t="shared" si="5"/>
        <v>0.66666666666666663</v>
      </c>
      <c r="K35" s="302">
        <f t="shared" si="5"/>
        <v>1</v>
      </c>
      <c r="L35" s="303" t="e">
        <f>L26/I26</f>
        <v>#DIV/0!</v>
      </c>
      <c r="M35" s="305">
        <f>M26/$J$26</f>
        <v>1</v>
      </c>
      <c r="N35" s="306">
        <f>N26/$K$26</f>
        <v>1</v>
      </c>
      <c r="O35" s="307" t="e">
        <f>O26/$L$26</f>
        <v>#DIV/0!</v>
      </c>
      <c r="P35" s="305">
        <f>P26/$J$26</f>
        <v>0</v>
      </c>
      <c r="Q35" s="306">
        <f>Q26/$K$26</f>
        <v>0</v>
      </c>
      <c r="R35" s="307" t="e">
        <f>R26/$L$26</f>
        <v>#DIV/0!</v>
      </c>
      <c r="S35" s="301">
        <f>S26/'EJEMPLO Ind8'!$G9</f>
        <v>0</v>
      </c>
      <c r="T35" s="302">
        <f>T26/'EJEMPLO Ind8'!$H9</f>
        <v>0</v>
      </c>
      <c r="U35" s="307">
        <f>U26/'EJEMPLO Ind8'!I9</f>
        <v>0</v>
      </c>
      <c r="V35" s="305">
        <f>V26/$J$26</f>
        <v>0</v>
      </c>
      <c r="W35" s="306">
        <f>W26/$K$26</f>
        <v>0</v>
      </c>
      <c r="X35" s="307" t="e">
        <f>X26/$L$26</f>
        <v>#DIV/0!</v>
      </c>
      <c r="Y35" s="305">
        <f>Y26/$J$26</f>
        <v>0</v>
      </c>
      <c r="Z35" s="306">
        <f>Z26/$K$26</f>
        <v>0</v>
      </c>
      <c r="AA35" s="307" t="e">
        <f>AA26/$L$26</f>
        <v>#DIV/0!</v>
      </c>
      <c r="AB35" s="154"/>
    </row>
    <row r="36" spans="1:28" ht="25.15" customHeight="1"/>
    <row r="37" spans="1:28" ht="31.15" customHeight="1" thickBot="1">
      <c r="A37" s="688" t="s">
        <v>501</v>
      </c>
      <c r="B37" s="689"/>
      <c r="C37" s="689"/>
      <c r="D37" s="689"/>
      <c r="E37" s="689"/>
      <c r="F37" s="689"/>
      <c r="G37" s="689"/>
      <c r="H37" s="689"/>
      <c r="I37" s="689"/>
      <c r="J37" s="689"/>
      <c r="K37" s="689"/>
      <c r="L37" s="689"/>
      <c r="M37" s="689"/>
      <c r="N37" s="689"/>
      <c r="O37" s="689"/>
      <c r="P37" s="689"/>
      <c r="Q37" s="689"/>
      <c r="R37" s="689"/>
      <c r="S37" s="689"/>
      <c r="T37" s="689"/>
      <c r="U37" s="690"/>
      <c r="W37" s="155"/>
      <c r="X37" s="155"/>
      <c r="Y37" s="155"/>
      <c r="Z37" s="155"/>
      <c r="AA37" s="155"/>
      <c r="AB37" s="155"/>
    </row>
    <row r="38" spans="1:28" ht="75" customHeight="1">
      <c r="A38" s="661" t="s">
        <v>238</v>
      </c>
      <c r="B38" s="661" t="s">
        <v>239</v>
      </c>
      <c r="C38" s="661" t="s">
        <v>240</v>
      </c>
      <c r="D38" s="662" t="s">
        <v>516</v>
      </c>
      <c r="E38" s="662" t="s">
        <v>241</v>
      </c>
      <c r="F38" s="664" t="s">
        <v>495</v>
      </c>
      <c r="G38" s="686" t="s">
        <v>496</v>
      </c>
      <c r="H38" s="687"/>
      <c r="I38" s="686" t="s">
        <v>515</v>
      </c>
      <c r="J38" s="687"/>
      <c r="K38" s="686" t="s">
        <v>269</v>
      </c>
      <c r="L38" s="687"/>
      <c r="M38" s="686" t="s">
        <v>270</v>
      </c>
      <c r="N38" s="687"/>
      <c r="O38" s="686" t="s">
        <v>394</v>
      </c>
      <c r="P38" s="687"/>
      <c r="Q38" s="686" t="s">
        <v>271</v>
      </c>
      <c r="R38" s="687"/>
      <c r="S38" s="686" t="s">
        <v>272</v>
      </c>
      <c r="T38" s="687"/>
      <c r="U38" s="691" t="s">
        <v>245</v>
      </c>
    </row>
    <row r="39" spans="1:28" ht="94.5">
      <c r="A39" s="693"/>
      <c r="B39" s="693"/>
      <c r="C39" s="693"/>
      <c r="D39" s="662"/>
      <c r="E39" s="662"/>
      <c r="F39" s="664"/>
      <c r="G39" s="276" t="s">
        <v>390</v>
      </c>
      <c r="H39" s="147" t="s">
        <v>391</v>
      </c>
      <c r="I39" s="276" t="s">
        <v>390</v>
      </c>
      <c r="J39" s="147" t="s">
        <v>391</v>
      </c>
      <c r="K39" s="276" t="s">
        <v>390</v>
      </c>
      <c r="L39" s="147" t="s">
        <v>391</v>
      </c>
      <c r="M39" s="276" t="s">
        <v>390</v>
      </c>
      <c r="N39" s="147" t="s">
        <v>391</v>
      </c>
      <c r="O39" s="276" t="s">
        <v>390</v>
      </c>
      <c r="P39" s="147" t="s">
        <v>391</v>
      </c>
      <c r="Q39" s="276" t="s">
        <v>390</v>
      </c>
      <c r="R39" s="147" t="s">
        <v>391</v>
      </c>
      <c r="S39" s="276" t="s">
        <v>390</v>
      </c>
      <c r="T39" s="147" t="s">
        <v>391</v>
      </c>
      <c r="U39" s="692"/>
      <c r="W39" s="157"/>
      <c r="X39" s="157"/>
      <c r="Y39" s="157"/>
      <c r="Z39" s="157"/>
      <c r="AA39" s="157"/>
      <c r="AB39" s="157"/>
    </row>
    <row r="40" spans="1:28" ht="37.15" customHeight="1">
      <c r="A40" s="668" t="s">
        <v>617</v>
      </c>
      <c r="B40" s="668" t="s">
        <v>618</v>
      </c>
      <c r="C40" s="668" t="s">
        <v>619</v>
      </c>
      <c r="D40" s="136"/>
      <c r="E40" s="260" t="s">
        <v>348</v>
      </c>
      <c r="F40" s="252"/>
      <c r="G40" s="277"/>
      <c r="H40" s="278"/>
      <c r="I40" s="277"/>
      <c r="J40" s="278"/>
      <c r="K40" s="277"/>
      <c r="L40" s="278"/>
      <c r="M40" s="277"/>
      <c r="N40" s="278"/>
      <c r="O40" s="158"/>
      <c r="P40" s="286"/>
      <c r="Q40" s="277"/>
      <c r="R40" s="278"/>
      <c r="S40" s="277"/>
      <c r="T40" s="278"/>
      <c r="U40" s="158"/>
      <c r="W40" s="157"/>
      <c r="X40" s="157"/>
      <c r="Y40" s="157"/>
      <c r="Z40" s="157"/>
      <c r="AA40" s="157"/>
      <c r="AB40" s="157"/>
    </row>
    <row r="41" spans="1:28" ht="36" customHeight="1">
      <c r="A41" s="669"/>
      <c r="B41" s="669"/>
      <c r="C41" s="669"/>
      <c r="D41" s="137">
        <v>44774</v>
      </c>
      <c r="E41" s="153" t="s">
        <v>246</v>
      </c>
      <c r="F41" s="501">
        <v>7011</v>
      </c>
      <c r="G41" s="281">
        <v>0</v>
      </c>
      <c r="H41" s="503">
        <v>7011</v>
      </c>
      <c r="I41" s="281">
        <v>0</v>
      </c>
      <c r="J41" s="504">
        <v>1610</v>
      </c>
      <c r="K41" s="281">
        <v>0</v>
      </c>
      <c r="L41" s="504">
        <v>1309</v>
      </c>
      <c r="M41" s="281">
        <v>0</v>
      </c>
      <c r="N41" s="284">
        <v>172</v>
      </c>
      <c r="O41" s="281">
        <v>0</v>
      </c>
      <c r="P41" s="308">
        <v>896</v>
      </c>
      <c r="Q41" s="281">
        <v>0</v>
      </c>
      <c r="R41" s="284">
        <v>484</v>
      </c>
      <c r="S41" s="281">
        <v>0</v>
      </c>
      <c r="T41" s="278">
        <v>590</v>
      </c>
      <c r="U41" s="158"/>
    </row>
    <row r="42" spans="1:28" ht="37.15" customHeight="1">
      <c r="A42" s="669"/>
      <c r="B42" s="669"/>
      <c r="C42" s="669"/>
      <c r="D42" s="137">
        <v>44621</v>
      </c>
      <c r="E42" s="153" t="s">
        <v>247</v>
      </c>
      <c r="F42" s="252">
        <v>49</v>
      </c>
      <c r="G42" s="158">
        <v>0</v>
      </c>
      <c r="H42" s="286">
        <v>49</v>
      </c>
      <c r="I42" s="158">
        <v>0</v>
      </c>
      <c r="J42" s="286">
        <v>19</v>
      </c>
      <c r="K42" s="158">
        <v>0</v>
      </c>
      <c r="L42" s="286">
        <v>14</v>
      </c>
      <c r="M42" s="158">
        <v>0</v>
      </c>
      <c r="N42" s="286">
        <v>1</v>
      </c>
      <c r="O42" s="158">
        <v>0</v>
      </c>
      <c r="P42" s="286">
        <v>4</v>
      </c>
      <c r="Q42" s="158">
        <v>0</v>
      </c>
      <c r="R42" s="286">
        <v>0</v>
      </c>
      <c r="S42" s="158">
        <v>0</v>
      </c>
      <c r="T42" s="286">
        <v>0</v>
      </c>
      <c r="U42" s="158"/>
    </row>
    <row r="43" spans="1:28" ht="37.15" customHeight="1">
      <c r="A43" s="669"/>
      <c r="B43" s="669"/>
      <c r="C43" s="669"/>
      <c r="D43" s="137">
        <v>44774</v>
      </c>
      <c r="E43" s="153" t="s">
        <v>248</v>
      </c>
      <c r="F43" s="252">
        <v>46</v>
      </c>
      <c r="G43" s="158">
        <v>0</v>
      </c>
      <c r="H43" s="286">
        <v>46</v>
      </c>
      <c r="I43" s="158">
        <v>0</v>
      </c>
      <c r="J43" s="286">
        <v>17</v>
      </c>
      <c r="K43" s="158">
        <v>0</v>
      </c>
      <c r="L43" s="286">
        <v>17</v>
      </c>
      <c r="M43" s="158">
        <v>0</v>
      </c>
      <c r="N43" s="286">
        <v>0</v>
      </c>
      <c r="O43" s="158">
        <v>0</v>
      </c>
      <c r="P43" s="286">
        <v>0</v>
      </c>
      <c r="Q43" s="158">
        <v>0</v>
      </c>
      <c r="R43" s="286">
        <v>0</v>
      </c>
      <c r="S43" s="158">
        <v>0</v>
      </c>
      <c r="T43" s="286">
        <v>0</v>
      </c>
      <c r="U43" s="158"/>
    </row>
    <row r="44" spans="1:28" ht="37.15" customHeight="1" thickBot="1">
      <c r="A44" s="670"/>
      <c r="B44" s="670"/>
      <c r="C44" s="670"/>
      <c r="D44" s="137">
        <v>44774</v>
      </c>
      <c r="E44" s="153" t="s">
        <v>249</v>
      </c>
      <c r="F44" s="252">
        <v>6</v>
      </c>
      <c r="G44" s="287">
        <v>0</v>
      </c>
      <c r="H44" s="289">
        <v>6</v>
      </c>
      <c r="I44" s="287">
        <v>0</v>
      </c>
      <c r="J44" s="289">
        <v>6</v>
      </c>
      <c r="K44" s="287">
        <v>0</v>
      </c>
      <c r="L44" s="289">
        <v>6</v>
      </c>
      <c r="M44" s="287">
        <v>0</v>
      </c>
      <c r="N44" s="289">
        <v>0</v>
      </c>
      <c r="O44" s="287">
        <v>0</v>
      </c>
      <c r="P44" s="289">
        <v>0</v>
      </c>
      <c r="Q44" s="287">
        <v>0</v>
      </c>
      <c r="R44" s="289">
        <v>0</v>
      </c>
      <c r="S44" s="287">
        <v>0</v>
      </c>
      <c r="T44" s="289">
        <v>0</v>
      </c>
      <c r="U44" s="158"/>
    </row>
    <row r="45" spans="1:28" ht="25.15" customHeight="1"/>
    <row r="46" spans="1:28" ht="31.15" customHeight="1" thickBot="1">
      <c r="A46" s="688" t="s">
        <v>502</v>
      </c>
      <c r="B46" s="689"/>
      <c r="C46" s="689"/>
      <c r="D46" s="689"/>
      <c r="E46" s="689"/>
      <c r="F46" s="689"/>
      <c r="G46" s="689"/>
      <c r="H46" s="689"/>
      <c r="I46" s="689"/>
      <c r="J46" s="689"/>
      <c r="K46" s="689"/>
      <c r="L46" s="689"/>
      <c r="M46" s="689"/>
      <c r="N46" s="689"/>
      <c r="O46" s="689"/>
      <c r="P46" s="689"/>
      <c r="Q46" s="689"/>
      <c r="R46" s="689"/>
      <c r="S46" s="689"/>
      <c r="T46" s="689"/>
      <c r="U46" s="690"/>
      <c r="V46" s="309"/>
      <c r="W46" s="155"/>
      <c r="X46" s="155"/>
      <c r="Y46" s="155"/>
      <c r="Z46" s="155"/>
      <c r="AA46" s="155"/>
      <c r="AB46" s="155"/>
    </row>
    <row r="47" spans="1:28" ht="76.150000000000006" customHeight="1">
      <c r="A47" s="661" t="s">
        <v>238</v>
      </c>
      <c r="B47" s="661" t="s">
        <v>239</v>
      </c>
      <c r="C47" s="661" t="s">
        <v>240</v>
      </c>
      <c r="D47" s="662" t="s">
        <v>516</v>
      </c>
      <c r="E47" s="662" t="s">
        <v>241</v>
      </c>
      <c r="F47" s="664" t="s">
        <v>495</v>
      </c>
      <c r="G47" s="686" t="s">
        <v>496</v>
      </c>
      <c r="H47" s="687"/>
      <c r="I47" s="686" t="s">
        <v>515</v>
      </c>
      <c r="J47" s="687"/>
      <c r="K47" s="686" t="s">
        <v>269</v>
      </c>
      <c r="L47" s="687"/>
      <c r="M47" s="686" t="s">
        <v>270</v>
      </c>
      <c r="N47" s="687"/>
      <c r="O47" s="686" t="s">
        <v>394</v>
      </c>
      <c r="P47" s="687"/>
      <c r="Q47" s="686" t="s">
        <v>271</v>
      </c>
      <c r="R47" s="687"/>
      <c r="S47" s="686" t="s">
        <v>272</v>
      </c>
      <c r="T47" s="687"/>
      <c r="U47" s="691" t="s">
        <v>245</v>
      </c>
      <c r="W47" s="157"/>
      <c r="X47" s="157"/>
      <c r="Y47" s="157"/>
      <c r="Z47" s="157"/>
      <c r="AA47" s="157"/>
      <c r="AB47" s="157"/>
    </row>
    <row r="48" spans="1:28" ht="94.5">
      <c r="A48" s="693"/>
      <c r="B48" s="693"/>
      <c r="C48" s="693"/>
      <c r="D48" s="662"/>
      <c r="E48" s="662"/>
      <c r="F48" s="664"/>
      <c r="G48" s="276" t="s">
        <v>390</v>
      </c>
      <c r="H48" s="147" t="s">
        <v>391</v>
      </c>
      <c r="I48" s="276" t="s">
        <v>440</v>
      </c>
      <c r="J48" s="147" t="s">
        <v>441</v>
      </c>
      <c r="K48" s="276" t="s">
        <v>442</v>
      </c>
      <c r="L48" s="147" t="s">
        <v>443</v>
      </c>
      <c r="M48" s="276" t="s">
        <v>444</v>
      </c>
      <c r="N48" s="147" t="s">
        <v>445</v>
      </c>
      <c r="O48" s="276" t="s">
        <v>446</v>
      </c>
      <c r="P48" s="147" t="s">
        <v>447</v>
      </c>
      <c r="Q48" s="276" t="s">
        <v>448</v>
      </c>
      <c r="R48" s="147" t="s">
        <v>449</v>
      </c>
      <c r="S48" s="276" t="s">
        <v>450</v>
      </c>
      <c r="T48" s="147" t="s">
        <v>451</v>
      </c>
      <c r="U48" s="692"/>
      <c r="W48" s="157"/>
      <c r="X48" s="157"/>
      <c r="Y48" s="157"/>
      <c r="Z48" s="157"/>
      <c r="AA48" s="157"/>
      <c r="AB48" s="157"/>
    </row>
    <row r="49" spans="1:28" ht="37.15" customHeight="1">
      <c r="A49" s="668" t="s">
        <v>617</v>
      </c>
      <c r="B49" s="668" t="s">
        <v>618</v>
      </c>
      <c r="C49" s="668" t="s">
        <v>619</v>
      </c>
      <c r="D49" s="136"/>
      <c r="E49" s="260" t="s">
        <v>348</v>
      </c>
      <c r="F49" s="252"/>
      <c r="G49" s="294" t="e">
        <f>G40/SUM($G40:$H40)</f>
        <v>#DIV/0!</v>
      </c>
      <c r="H49" s="296" t="e">
        <f>H40/SUM($G40:$H40)</f>
        <v>#DIV/0!</v>
      </c>
      <c r="I49" s="294" t="e">
        <f t="shared" ref="I49:J53" si="11">I40/G40</f>
        <v>#DIV/0!</v>
      </c>
      <c r="J49" s="296" t="e">
        <f t="shared" si="11"/>
        <v>#DIV/0!</v>
      </c>
      <c r="K49" s="294" t="e">
        <f>K40/$I40</f>
        <v>#DIV/0!</v>
      </c>
      <c r="L49" s="296" t="e">
        <f>L40/$J40</f>
        <v>#DIV/0!</v>
      </c>
      <c r="M49" s="294" t="e">
        <f>M40/$I40</f>
        <v>#DIV/0!</v>
      </c>
      <c r="N49" s="296" t="e">
        <f>N40/$J40</f>
        <v>#DIV/0!</v>
      </c>
      <c r="O49" s="294">
        <f>O40/'EJEMPLO Ind8'!$J5</f>
        <v>0</v>
      </c>
      <c r="P49" s="296">
        <f>P40/'EJEMPLO Ind8'!$K5</f>
        <v>0</v>
      </c>
      <c r="Q49" s="294" t="e">
        <f>Q40/$I40</f>
        <v>#DIV/0!</v>
      </c>
      <c r="R49" s="296" t="e">
        <f>R40/$J40</f>
        <v>#DIV/0!</v>
      </c>
      <c r="S49" s="294" t="e">
        <f>S40/$I40</f>
        <v>#DIV/0!</v>
      </c>
      <c r="T49" s="296" t="e">
        <f>T40/$J40</f>
        <v>#DIV/0!</v>
      </c>
      <c r="U49" s="158"/>
      <c r="W49" s="157"/>
      <c r="X49" s="157"/>
      <c r="Y49" s="157"/>
      <c r="Z49" s="157"/>
      <c r="AA49" s="157"/>
      <c r="AB49" s="157"/>
    </row>
    <row r="50" spans="1:28" ht="37.15" customHeight="1">
      <c r="A50" s="669"/>
      <c r="B50" s="669"/>
      <c r="C50" s="669"/>
      <c r="D50" s="137">
        <v>44774</v>
      </c>
      <c r="E50" s="153" t="s">
        <v>246</v>
      </c>
      <c r="F50" s="252">
        <v>7011</v>
      </c>
      <c r="G50" s="294">
        <f>G41/SUM($G41:$H41)</f>
        <v>0</v>
      </c>
      <c r="H50" s="296">
        <f>H41/SUM($G41:$H41)</f>
        <v>1</v>
      </c>
      <c r="I50" s="294" t="e">
        <f t="shared" si="11"/>
        <v>#DIV/0!</v>
      </c>
      <c r="J50" s="296">
        <f t="shared" si="11"/>
        <v>0.22963913849664813</v>
      </c>
      <c r="K50" s="294" t="e">
        <f>K41/$I41</f>
        <v>#DIV/0!</v>
      </c>
      <c r="L50" s="296">
        <f>L41/$J41</f>
        <v>0.81304347826086953</v>
      </c>
      <c r="M50" s="294" t="e">
        <f>M41/$I41</f>
        <v>#DIV/0!</v>
      </c>
      <c r="N50" s="296">
        <f>N41/$J41</f>
        <v>0.10683229813664596</v>
      </c>
      <c r="O50" s="294" t="e">
        <f>O41/'EJEMPLO Ind8'!$J6</f>
        <v>#VALUE!</v>
      </c>
      <c r="P50" s="296" t="e">
        <f>P41/'EJEMPLO Ind8'!$K6</f>
        <v>#VALUE!</v>
      </c>
      <c r="Q50" s="294" t="e">
        <f>Q41/$I41</f>
        <v>#DIV/0!</v>
      </c>
      <c r="R50" s="296">
        <f>R41/$J41</f>
        <v>0.30062111801242236</v>
      </c>
      <c r="S50" s="294" t="e">
        <f>S41/$I41</f>
        <v>#DIV/0!</v>
      </c>
      <c r="T50" s="296">
        <f>T41/$J41</f>
        <v>0.36645962732919257</v>
      </c>
      <c r="U50" s="158"/>
      <c r="W50" s="160"/>
      <c r="X50" s="160"/>
      <c r="Y50" s="160"/>
      <c r="Z50" s="160"/>
      <c r="AA50" s="160"/>
      <c r="AB50" s="160"/>
    </row>
    <row r="51" spans="1:28" ht="37.15" customHeight="1">
      <c r="A51" s="669"/>
      <c r="B51" s="669"/>
      <c r="C51" s="669"/>
      <c r="D51" s="137">
        <v>44621</v>
      </c>
      <c r="E51" s="153" t="s">
        <v>247</v>
      </c>
      <c r="F51" s="252">
        <v>49</v>
      </c>
      <c r="G51" s="298">
        <f t="shared" ref="G51:H53" si="12">G42/SUM($G42:$H42)</f>
        <v>0</v>
      </c>
      <c r="H51" s="300">
        <f t="shared" si="12"/>
        <v>1</v>
      </c>
      <c r="I51" s="298" t="e">
        <f t="shared" si="11"/>
        <v>#DIV/0!</v>
      </c>
      <c r="J51" s="300">
        <f t="shared" si="11"/>
        <v>0.38775510204081631</v>
      </c>
      <c r="K51" s="298" t="e">
        <f>K$42/$I$42</f>
        <v>#DIV/0!</v>
      </c>
      <c r="L51" s="300">
        <f>L$42/$J$42</f>
        <v>0.73684210526315785</v>
      </c>
      <c r="M51" s="298" t="e">
        <f>M$42/$I$42</f>
        <v>#DIV/0!</v>
      </c>
      <c r="N51" s="300">
        <f>N$42/$J$42</f>
        <v>5.2631578947368418E-2</v>
      </c>
      <c r="O51" s="294">
        <f>O42/'EJEMPLO Ind8'!$J7</f>
        <v>0</v>
      </c>
      <c r="P51" s="296">
        <f>P42/'EJEMPLO Ind8'!$K7</f>
        <v>4.878048780487805E-2</v>
      </c>
      <c r="Q51" s="298" t="e">
        <f>Q$42/$I$42</f>
        <v>#DIV/0!</v>
      </c>
      <c r="R51" s="300">
        <f>R$42/$J$42</f>
        <v>0</v>
      </c>
      <c r="S51" s="298" t="e">
        <f>S$42/$I$42</f>
        <v>#DIV/0!</v>
      </c>
      <c r="T51" s="300">
        <f>T$42/$J$42</f>
        <v>0</v>
      </c>
      <c r="U51" s="158"/>
      <c r="W51" s="160"/>
      <c r="X51" s="160"/>
      <c r="Y51" s="160"/>
      <c r="Z51" s="160"/>
      <c r="AA51" s="160"/>
      <c r="AB51" s="160"/>
    </row>
    <row r="52" spans="1:28" ht="37.15" customHeight="1">
      <c r="A52" s="669"/>
      <c r="B52" s="669"/>
      <c r="C52" s="669"/>
      <c r="D52" s="137">
        <v>44774</v>
      </c>
      <c r="E52" s="153" t="s">
        <v>248</v>
      </c>
      <c r="F52" s="252">
        <v>46</v>
      </c>
      <c r="G52" s="298">
        <f t="shared" si="12"/>
        <v>0</v>
      </c>
      <c r="H52" s="300">
        <f t="shared" si="12"/>
        <v>1</v>
      </c>
      <c r="I52" s="298" t="e">
        <f t="shared" si="11"/>
        <v>#DIV/0!</v>
      </c>
      <c r="J52" s="300">
        <f t="shared" si="11"/>
        <v>0.36956521739130432</v>
      </c>
      <c r="K52" s="298" t="e">
        <f>K$43/$I$43</f>
        <v>#DIV/0!</v>
      </c>
      <c r="L52" s="300">
        <f>L$43/$J$43</f>
        <v>1</v>
      </c>
      <c r="M52" s="298" t="e">
        <f>M$43/$I$43</f>
        <v>#DIV/0!</v>
      </c>
      <c r="N52" s="300">
        <f>N$43/$J$43</f>
        <v>0</v>
      </c>
      <c r="O52" s="294">
        <f>O43/'EJEMPLO Ind8'!$J8</f>
        <v>0</v>
      </c>
      <c r="P52" s="296">
        <f>P43/'EJEMPLO Ind8'!$K8</f>
        <v>0</v>
      </c>
      <c r="Q52" s="298" t="e">
        <f>Q$43/$I$43</f>
        <v>#DIV/0!</v>
      </c>
      <c r="R52" s="300">
        <f>R$43/$J$43</f>
        <v>0</v>
      </c>
      <c r="S52" s="298" t="e">
        <f>S$43/$I$43</f>
        <v>#DIV/0!</v>
      </c>
      <c r="T52" s="300">
        <f>T$43/$J$43</f>
        <v>0</v>
      </c>
      <c r="U52" s="158"/>
      <c r="W52" s="160"/>
      <c r="X52" s="160"/>
      <c r="Y52" s="160"/>
      <c r="Z52" s="160"/>
      <c r="AA52" s="160"/>
      <c r="AB52" s="160"/>
    </row>
    <row r="53" spans="1:28" ht="37.15" customHeight="1" thickBot="1">
      <c r="A53" s="670"/>
      <c r="B53" s="670"/>
      <c r="C53" s="670"/>
      <c r="D53" s="137">
        <v>44774</v>
      </c>
      <c r="E53" s="153" t="s">
        <v>249</v>
      </c>
      <c r="F53" s="252">
        <v>6</v>
      </c>
      <c r="G53" s="305">
        <f t="shared" si="12"/>
        <v>0</v>
      </c>
      <c r="H53" s="307">
        <f t="shared" si="12"/>
        <v>1</v>
      </c>
      <c r="I53" s="305" t="e">
        <f t="shared" si="11"/>
        <v>#DIV/0!</v>
      </c>
      <c r="J53" s="307">
        <f t="shared" si="11"/>
        <v>1</v>
      </c>
      <c r="K53" s="305" t="e">
        <f>K$44/$I$44</f>
        <v>#DIV/0!</v>
      </c>
      <c r="L53" s="307">
        <f>L$44/$J$44</f>
        <v>1</v>
      </c>
      <c r="M53" s="305" t="e">
        <f>M$44/$I$44</f>
        <v>#DIV/0!</v>
      </c>
      <c r="N53" s="307">
        <f>N$44/$J$44</f>
        <v>0</v>
      </c>
      <c r="O53" s="301">
        <f>O44/'EJEMPLO Ind8'!$J9</f>
        <v>0</v>
      </c>
      <c r="P53" s="303">
        <f>P44/'EJEMPLO Ind8'!$K9</f>
        <v>0</v>
      </c>
      <c r="Q53" s="305" t="e">
        <f>Q$44/$I$44</f>
        <v>#DIV/0!</v>
      </c>
      <c r="R53" s="307">
        <f>R$44/$J$44</f>
        <v>0</v>
      </c>
      <c r="S53" s="305" t="e">
        <f>S$44/$I$44</f>
        <v>#DIV/0!</v>
      </c>
      <c r="T53" s="307">
        <f>T$44/$J$44</f>
        <v>0</v>
      </c>
      <c r="U53" s="158"/>
      <c r="W53" s="160"/>
      <c r="X53" s="160"/>
      <c r="Y53" s="160"/>
      <c r="Z53" s="160"/>
      <c r="AA53" s="160"/>
      <c r="AB53" s="160"/>
    </row>
    <row r="54" spans="1:28" ht="25.15" customHeight="1"/>
    <row r="55" spans="1:28" ht="31.15" customHeight="1" thickBot="1">
      <c r="A55" s="688" t="s">
        <v>503</v>
      </c>
      <c r="B55" s="689"/>
      <c r="C55" s="689"/>
      <c r="D55" s="689"/>
      <c r="E55" s="689"/>
      <c r="F55" s="689"/>
      <c r="G55" s="689"/>
      <c r="H55" s="689"/>
      <c r="I55" s="689"/>
      <c r="J55" s="689"/>
      <c r="K55" s="689"/>
      <c r="L55" s="689"/>
      <c r="M55" s="689"/>
      <c r="N55" s="689"/>
      <c r="O55" s="689"/>
      <c r="P55" s="689"/>
      <c r="Q55" s="689"/>
      <c r="R55" s="689"/>
      <c r="S55" s="689"/>
      <c r="T55" s="689"/>
      <c r="U55" s="690"/>
      <c r="V55" s="309"/>
      <c r="W55" s="155"/>
      <c r="X55" s="155"/>
      <c r="Y55" s="155"/>
      <c r="Z55" s="155"/>
      <c r="AA55" s="155"/>
      <c r="AB55" s="155"/>
    </row>
    <row r="56" spans="1:28" ht="72" customHeight="1">
      <c r="A56" s="662" t="s">
        <v>238</v>
      </c>
      <c r="B56" s="662" t="s">
        <v>239</v>
      </c>
      <c r="C56" s="662" t="s">
        <v>240</v>
      </c>
      <c r="D56" s="662" t="s">
        <v>516</v>
      </c>
      <c r="E56" s="662" t="s">
        <v>241</v>
      </c>
      <c r="F56" s="664" t="s">
        <v>495</v>
      </c>
      <c r="G56" s="665" t="s">
        <v>496</v>
      </c>
      <c r="H56" s="667"/>
      <c r="I56" s="686" t="s">
        <v>515</v>
      </c>
      <c r="J56" s="687"/>
      <c r="K56" s="665" t="s">
        <v>269</v>
      </c>
      <c r="L56" s="667"/>
      <c r="M56" s="665" t="s">
        <v>270</v>
      </c>
      <c r="N56" s="667"/>
      <c r="O56" s="665" t="s">
        <v>394</v>
      </c>
      <c r="P56" s="667"/>
      <c r="Q56" s="665" t="s">
        <v>271</v>
      </c>
      <c r="R56" s="667"/>
      <c r="S56" s="665" t="s">
        <v>272</v>
      </c>
      <c r="T56" s="667"/>
      <c r="U56" s="663" t="s">
        <v>245</v>
      </c>
      <c r="W56" s="155"/>
      <c r="X56" s="155"/>
      <c r="Y56" s="155"/>
      <c r="Z56" s="155"/>
      <c r="AA56" s="155"/>
      <c r="AB56" s="155"/>
    </row>
    <row r="57" spans="1:28" ht="94.5">
      <c r="A57" s="662"/>
      <c r="B57" s="662"/>
      <c r="C57" s="662"/>
      <c r="D57" s="662"/>
      <c r="E57" s="662"/>
      <c r="F57" s="664"/>
      <c r="G57" s="276" t="s">
        <v>417</v>
      </c>
      <c r="H57" s="147" t="s">
        <v>418</v>
      </c>
      <c r="I57" s="276" t="s">
        <v>417</v>
      </c>
      <c r="J57" s="147" t="s">
        <v>418</v>
      </c>
      <c r="K57" s="276" t="s">
        <v>417</v>
      </c>
      <c r="L57" s="147" t="s">
        <v>418</v>
      </c>
      <c r="M57" s="276" t="s">
        <v>417</v>
      </c>
      <c r="N57" s="147" t="s">
        <v>418</v>
      </c>
      <c r="O57" s="276" t="s">
        <v>417</v>
      </c>
      <c r="P57" s="147" t="s">
        <v>418</v>
      </c>
      <c r="Q57" s="276" t="s">
        <v>417</v>
      </c>
      <c r="R57" s="147" t="s">
        <v>418</v>
      </c>
      <c r="S57" s="276" t="s">
        <v>417</v>
      </c>
      <c r="T57" s="147" t="s">
        <v>418</v>
      </c>
      <c r="U57" s="663"/>
      <c r="W57" s="157"/>
      <c r="X57" s="157"/>
      <c r="Y57" s="157"/>
      <c r="Z57" s="157"/>
      <c r="AA57" s="157"/>
      <c r="AB57" s="157"/>
    </row>
    <row r="58" spans="1:28" ht="37.15" customHeight="1">
      <c r="A58" s="668" t="s">
        <v>617</v>
      </c>
      <c r="B58" s="668" t="s">
        <v>618</v>
      </c>
      <c r="C58" s="668" t="s">
        <v>619</v>
      </c>
      <c r="D58" s="136"/>
      <c r="E58" s="260" t="s">
        <v>348</v>
      </c>
      <c r="F58" s="252"/>
      <c r="G58" s="277"/>
      <c r="H58" s="278"/>
      <c r="I58" s="277"/>
      <c r="J58" s="278"/>
      <c r="K58" s="277"/>
      <c r="L58" s="278"/>
      <c r="M58" s="277"/>
      <c r="N58" s="278"/>
      <c r="O58" s="158"/>
      <c r="P58" s="286"/>
      <c r="Q58" s="277"/>
      <c r="R58" s="278"/>
      <c r="S58" s="277"/>
      <c r="T58" s="278"/>
      <c r="U58" s="149"/>
      <c r="W58" s="157"/>
      <c r="X58" s="157"/>
      <c r="Y58" s="157"/>
      <c r="Z58" s="157"/>
      <c r="AA58" s="157"/>
      <c r="AB58" s="157"/>
    </row>
    <row r="59" spans="1:28" ht="37.5" customHeight="1">
      <c r="A59" s="669"/>
      <c r="B59" s="669"/>
      <c r="C59" s="669"/>
      <c r="D59" s="137">
        <v>44774</v>
      </c>
      <c r="E59" s="153" t="s">
        <v>246</v>
      </c>
      <c r="F59" s="501">
        <v>7011</v>
      </c>
      <c r="G59" s="281">
        <v>0</v>
      </c>
      <c r="H59" s="503">
        <v>7011</v>
      </c>
      <c r="I59" s="281">
        <v>0</v>
      </c>
      <c r="J59" s="505">
        <v>1610</v>
      </c>
      <c r="K59" s="310">
        <v>0</v>
      </c>
      <c r="L59" s="506">
        <v>1309</v>
      </c>
      <c r="M59" s="281">
        <v>0</v>
      </c>
      <c r="N59" s="284">
        <v>172</v>
      </c>
      <c r="O59" s="281">
        <v>0</v>
      </c>
      <c r="P59" s="308">
        <v>896</v>
      </c>
      <c r="Q59" s="281">
        <v>0</v>
      </c>
      <c r="R59" s="284">
        <v>484</v>
      </c>
      <c r="S59" s="281">
        <v>0</v>
      </c>
      <c r="T59" s="278">
        <v>590</v>
      </c>
      <c r="U59" s="149"/>
    </row>
    <row r="60" spans="1:28" ht="36.75" customHeight="1">
      <c r="A60" s="669"/>
      <c r="B60" s="669"/>
      <c r="C60" s="669"/>
      <c r="D60" s="137">
        <v>44621</v>
      </c>
      <c r="E60" s="153" t="s">
        <v>247</v>
      </c>
      <c r="F60" s="252">
        <v>49</v>
      </c>
      <c r="G60" s="277">
        <v>0</v>
      </c>
      <c r="H60" s="278">
        <v>49</v>
      </c>
      <c r="I60" s="277">
        <v>0</v>
      </c>
      <c r="J60" s="278">
        <v>19</v>
      </c>
      <c r="K60" s="277">
        <v>0</v>
      </c>
      <c r="L60" s="278">
        <v>14</v>
      </c>
      <c r="M60" s="277">
        <v>0</v>
      </c>
      <c r="N60" s="278">
        <v>1</v>
      </c>
      <c r="O60" s="277">
        <v>0</v>
      </c>
      <c r="P60" s="278">
        <v>4</v>
      </c>
      <c r="Q60" s="277">
        <v>0</v>
      </c>
      <c r="R60" s="278">
        <v>0</v>
      </c>
      <c r="S60" s="277">
        <v>0</v>
      </c>
      <c r="T60" s="278">
        <v>0</v>
      </c>
      <c r="U60" s="149"/>
    </row>
    <row r="61" spans="1:28" ht="37.15" customHeight="1">
      <c r="A61" s="669"/>
      <c r="B61" s="669"/>
      <c r="C61" s="669"/>
      <c r="D61" s="137">
        <v>44774</v>
      </c>
      <c r="E61" s="153" t="s">
        <v>248</v>
      </c>
      <c r="F61" s="252">
        <v>46</v>
      </c>
      <c r="G61" s="158">
        <v>0</v>
      </c>
      <c r="H61" s="286">
        <v>46</v>
      </c>
      <c r="I61" s="158">
        <v>0</v>
      </c>
      <c r="J61" s="286">
        <v>17</v>
      </c>
      <c r="K61" s="158">
        <v>0</v>
      </c>
      <c r="L61" s="286">
        <v>17</v>
      </c>
      <c r="M61" s="158">
        <v>0</v>
      </c>
      <c r="N61" s="286">
        <v>0</v>
      </c>
      <c r="O61" s="158">
        <v>0</v>
      </c>
      <c r="P61" s="286">
        <v>0</v>
      </c>
      <c r="Q61" s="158">
        <v>0</v>
      </c>
      <c r="R61" s="286">
        <v>0</v>
      </c>
      <c r="S61" s="158">
        <v>0</v>
      </c>
      <c r="T61" s="286">
        <v>0</v>
      </c>
      <c r="U61" s="149"/>
    </row>
    <row r="62" spans="1:28" ht="37.15" customHeight="1" thickBot="1">
      <c r="A62" s="670"/>
      <c r="B62" s="670"/>
      <c r="C62" s="670"/>
      <c r="D62" s="137">
        <v>44774</v>
      </c>
      <c r="E62" s="153" t="s">
        <v>249</v>
      </c>
      <c r="F62" s="252">
        <v>6</v>
      </c>
      <c r="G62" s="287">
        <v>0</v>
      </c>
      <c r="H62" s="289">
        <v>6</v>
      </c>
      <c r="I62" s="287">
        <v>0</v>
      </c>
      <c r="J62" s="289">
        <v>6</v>
      </c>
      <c r="K62" s="287">
        <v>0</v>
      </c>
      <c r="L62" s="289">
        <v>6</v>
      </c>
      <c r="M62" s="287">
        <v>0</v>
      </c>
      <c r="N62" s="289">
        <v>0</v>
      </c>
      <c r="O62" s="287">
        <v>0</v>
      </c>
      <c r="P62" s="289">
        <v>0</v>
      </c>
      <c r="Q62" s="287">
        <v>0</v>
      </c>
      <c r="R62" s="289">
        <v>0</v>
      </c>
      <c r="S62" s="287">
        <v>0</v>
      </c>
      <c r="T62" s="289">
        <v>0</v>
      </c>
      <c r="U62" s="149"/>
    </row>
    <row r="63" spans="1:28" ht="25.15" customHeight="1"/>
    <row r="64" spans="1:28" ht="31.15" customHeight="1" thickBot="1">
      <c r="A64" s="688" t="s">
        <v>504</v>
      </c>
      <c r="B64" s="689"/>
      <c r="C64" s="689"/>
      <c r="D64" s="689"/>
      <c r="E64" s="689"/>
      <c r="F64" s="689"/>
      <c r="G64" s="689"/>
      <c r="H64" s="689"/>
      <c r="I64" s="689"/>
      <c r="J64" s="689"/>
      <c r="K64" s="689"/>
      <c r="L64" s="689"/>
      <c r="M64" s="689"/>
      <c r="N64" s="689"/>
      <c r="O64" s="689"/>
      <c r="P64" s="689"/>
      <c r="Q64" s="689"/>
      <c r="R64" s="689"/>
      <c r="S64" s="689"/>
      <c r="T64" s="689"/>
      <c r="U64" s="690"/>
      <c r="V64" s="309"/>
      <c r="W64" s="155"/>
      <c r="X64" s="155"/>
      <c r="Y64" s="155"/>
      <c r="Z64" s="155"/>
      <c r="AA64" s="155"/>
      <c r="AB64" s="155"/>
    </row>
    <row r="65" spans="1:28" ht="72" customHeight="1">
      <c r="A65" s="661" t="s">
        <v>238</v>
      </c>
      <c r="B65" s="661" t="s">
        <v>239</v>
      </c>
      <c r="C65" s="661" t="s">
        <v>240</v>
      </c>
      <c r="D65" s="662" t="s">
        <v>516</v>
      </c>
      <c r="E65" s="662" t="s">
        <v>241</v>
      </c>
      <c r="F65" s="664" t="s">
        <v>495</v>
      </c>
      <c r="G65" s="686" t="s">
        <v>496</v>
      </c>
      <c r="H65" s="687"/>
      <c r="I65" s="686" t="s">
        <v>515</v>
      </c>
      <c r="J65" s="687"/>
      <c r="K65" s="686" t="s">
        <v>269</v>
      </c>
      <c r="L65" s="687"/>
      <c r="M65" s="686" t="s">
        <v>270</v>
      </c>
      <c r="N65" s="687"/>
      <c r="O65" s="686" t="s">
        <v>394</v>
      </c>
      <c r="P65" s="687"/>
      <c r="Q65" s="686" t="s">
        <v>271</v>
      </c>
      <c r="R65" s="687"/>
      <c r="S65" s="686" t="s">
        <v>272</v>
      </c>
      <c r="T65" s="687"/>
      <c r="U65" s="691" t="s">
        <v>245</v>
      </c>
      <c r="W65" s="155"/>
      <c r="X65" s="155"/>
      <c r="Y65" s="155"/>
      <c r="Z65" s="155"/>
      <c r="AA65" s="155"/>
      <c r="AB65" s="155"/>
    </row>
    <row r="66" spans="1:28" ht="147" customHeight="1">
      <c r="A66" s="693"/>
      <c r="B66" s="693"/>
      <c r="C66" s="693"/>
      <c r="D66" s="662"/>
      <c r="E66" s="662"/>
      <c r="F66" s="664"/>
      <c r="G66" s="276" t="s">
        <v>452</v>
      </c>
      <c r="H66" s="147" t="s">
        <v>453</v>
      </c>
      <c r="I66" s="276" t="s">
        <v>452</v>
      </c>
      <c r="J66" s="147" t="s">
        <v>453</v>
      </c>
      <c r="K66" s="276" t="s">
        <v>454</v>
      </c>
      <c r="L66" s="147" t="s">
        <v>455</v>
      </c>
      <c r="M66" s="276" t="s">
        <v>456</v>
      </c>
      <c r="N66" s="147" t="s">
        <v>457</v>
      </c>
      <c r="O66" s="276" t="s">
        <v>458</v>
      </c>
      <c r="P66" s="147" t="s">
        <v>459</v>
      </c>
      <c r="Q66" s="276" t="s">
        <v>460</v>
      </c>
      <c r="R66" s="147" t="s">
        <v>461</v>
      </c>
      <c r="S66" s="276" t="s">
        <v>462</v>
      </c>
      <c r="T66" s="147" t="s">
        <v>463</v>
      </c>
      <c r="U66" s="692"/>
      <c r="W66" s="157"/>
      <c r="X66" s="157"/>
      <c r="Y66" s="157"/>
      <c r="Z66" s="157"/>
      <c r="AA66" s="157"/>
      <c r="AB66" s="157"/>
    </row>
    <row r="67" spans="1:28" ht="37.15" customHeight="1">
      <c r="A67" s="668" t="s">
        <v>617</v>
      </c>
      <c r="B67" s="668" t="s">
        <v>618</v>
      </c>
      <c r="C67" s="668" t="s">
        <v>619</v>
      </c>
      <c r="D67" s="136"/>
      <c r="E67" s="260" t="s">
        <v>348</v>
      </c>
      <c r="F67" s="252"/>
      <c r="G67" s="294" t="e">
        <f t="shared" ref="G67:H69" si="13">G58/SUM($G58:$H58)</f>
        <v>#DIV/0!</v>
      </c>
      <c r="H67" s="296" t="e">
        <f t="shared" si="13"/>
        <v>#DIV/0!</v>
      </c>
      <c r="I67" s="294" t="e">
        <f>I58/G58</f>
        <v>#DIV/0!</v>
      </c>
      <c r="J67" s="296" t="e">
        <f>J58/H58</f>
        <v>#DIV/0!</v>
      </c>
      <c r="K67" s="294" t="e">
        <f>K58/$I$58</f>
        <v>#DIV/0!</v>
      </c>
      <c r="L67" s="296" t="e">
        <f>L$58/$J$58</f>
        <v>#DIV/0!</v>
      </c>
      <c r="M67" s="294" t="e">
        <f>M58/$I$58</f>
        <v>#DIV/0!</v>
      </c>
      <c r="N67" s="296" t="e">
        <f>N$58/$J$58</f>
        <v>#DIV/0!</v>
      </c>
      <c r="O67" s="294" t="e">
        <f>O58/'EJEMPLO Ind8'!$L5</f>
        <v>#DIV/0!</v>
      </c>
      <c r="P67" s="296">
        <f>P58/'EJEMPLO Ind8'!$M5</f>
        <v>0</v>
      </c>
      <c r="Q67" s="294" t="e">
        <f>Q58/$I$58</f>
        <v>#DIV/0!</v>
      </c>
      <c r="R67" s="296" t="e">
        <f>R$58/$J$58</f>
        <v>#DIV/0!</v>
      </c>
      <c r="S67" s="294" t="e">
        <f>S58/$I$58</f>
        <v>#DIV/0!</v>
      </c>
      <c r="T67" s="296" t="e">
        <f>T$58/$J$58</f>
        <v>#DIV/0!</v>
      </c>
      <c r="U67" s="158"/>
      <c r="W67" s="157"/>
      <c r="X67" s="157"/>
      <c r="Y67" s="157"/>
      <c r="Z67" s="157"/>
      <c r="AA67" s="157"/>
      <c r="AB67" s="157"/>
    </row>
    <row r="68" spans="1:28" ht="37.15" customHeight="1">
      <c r="A68" s="669"/>
      <c r="B68" s="669"/>
      <c r="C68" s="669"/>
      <c r="D68" s="137">
        <v>44774</v>
      </c>
      <c r="E68" s="153" t="s">
        <v>246</v>
      </c>
      <c r="F68" s="252">
        <v>7011</v>
      </c>
      <c r="G68" s="294">
        <f t="shared" si="13"/>
        <v>0</v>
      </c>
      <c r="H68" s="296">
        <f t="shared" si="13"/>
        <v>1</v>
      </c>
      <c r="I68" s="298" t="e">
        <f>I59/$G59</f>
        <v>#DIV/0!</v>
      </c>
      <c r="J68" s="300">
        <f>J59/$H59</f>
        <v>0.22963913849664813</v>
      </c>
      <c r="K68" s="298" t="e">
        <f>K59/$I59</f>
        <v>#DIV/0!</v>
      </c>
      <c r="L68" s="300">
        <f>L59/$J59</f>
        <v>0.81304347826086953</v>
      </c>
      <c r="M68" s="298" t="e">
        <f>M59/$I59</f>
        <v>#DIV/0!</v>
      </c>
      <c r="N68" s="300">
        <f>N59/$J59</f>
        <v>0.10683229813664596</v>
      </c>
      <c r="O68" s="294">
        <f>O59/'EJEMPLO Ind8'!$L6</f>
        <v>0</v>
      </c>
      <c r="P68" s="296">
        <f>P59/'EJEMPLO Ind8'!$M6</f>
        <v>1.3742331288343559</v>
      </c>
      <c r="Q68" s="298" t="e">
        <f>Q59/$I59</f>
        <v>#DIV/0!</v>
      </c>
      <c r="R68" s="300">
        <f>R59/$J59</f>
        <v>0.30062111801242236</v>
      </c>
      <c r="S68" s="298" t="e">
        <f>S59/$I59</f>
        <v>#DIV/0!</v>
      </c>
      <c r="T68" s="300">
        <f>T59/$J59</f>
        <v>0.36645962732919257</v>
      </c>
      <c r="U68" s="158"/>
      <c r="W68" s="160"/>
      <c r="X68" s="160"/>
      <c r="Y68" s="160"/>
      <c r="Z68" s="160"/>
      <c r="AA68" s="160"/>
      <c r="AB68" s="160"/>
    </row>
    <row r="69" spans="1:28" ht="37.15" customHeight="1">
      <c r="A69" s="669"/>
      <c r="B69" s="669"/>
      <c r="C69" s="669"/>
      <c r="D69" s="137">
        <v>44621</v>
      </c>
      <c r="E69" s="153" t="s">
        <v>247</v>
      </c>
      <c r="F69" s="252">
        <v>49</v>
      </c>
      <c r="G69" s="294">
        <f t="shared" si="13"/>
        <v>0</v>
      </c>
      <c r="H69" s="296">
        <f t="shared" si="13"/>
        <v>1</v>
      </c>
      <c r="I69" s="298" t="e">
        <f>I60/$G60</f>
        <v>#DIV/0!</v>
      </c>
      <c r="J69" s="300">
        <f>J60/$H60</f>
        <v>0.38775510204081631</v>
      </c>
      <c r="K69" s="298" t="e">
        <f>K60/$I60</f>
        <v>#DIV/0!</v>
      </c>
      <c r="L69" s="300">
        <f>L60/$J60</f>
        <v>0.73684210526315785</v>
      </c>
      <c r="M69" s="298" t="e">
        <f>M60/$I60</f>
        <v>#DIV/0!</v>
      </c>
      <c r="N69" s="300">
        <f>N60/$J60</f>
        <v>5.2631578947368418E-2</v>
      </c>
      <c r="O69" s="294" t="e">
        <f>O60/'EJEMPLO Ind8'!$L7</f>
        <v>#VALUE!</v>
      </c>
      <c r="P69" s="296" t="e">
        <f>P60/'EJEMPLO Ind8'!$M7</f>
        <v>#VALUE!</v>
      </c>
      <c r="Q69" s="298" t="e">
        <f>Q60/$I60</f>
        <v>#DIV/0!</v>
      </c>
      <c r="R69" s="300">
        <f>R60/$J60</f>
        <v>0</v>
      </c>
      <c r="S69" s="298" t="e">
        <f>S60/$I60</f>
        <v>#DIV/0!</v>
      </c>
      <c r="T69" s="300">
        <f>T60/$J60</f>
        <v>0</v>
      </c>
      <c r="U69" s="158"/>
      <c r="W69" s="160"/>
      <c r="X69" s="160"/>
      <c r="Y69" s="160"/>
      <c r="Z69" s="160"/>
      <c r="AA69" s="160"/>
      <c r="AB69" s="160"/>
    </row>
    <row r="70" spans="1:28" ht="37.15" customHeight="1">
      <c r="A70" s="669"/>
      <c r="B70" s="669"/>
      <c r="C70" s="669"/>
      <c r="D70" s="137">
        <v>44774</v>
      </c>
      <c r="E70" s="153" t="s">
        <v>248</v>
      </c>
      <c r="F70" s="252">
        <v>46</v>
      </c>
      <c r="G70" s="298">
        <f t="shared" ref="G70:H71" si="14">G61/SUM($G61:$H61)</f>
        <v>0</v>
      </c>
      <c r="H70" s="300">
        <f>H61/SUM($G61:$H61)</f>
        <v>1</v>
      </c>
      <c r="I70" s="298" t="e">
        <f>I61/G61</f>
        <v>#DIV/0!</v>
      </c>
      <c r="J70" s="300">
        <f>J61/H61</f>
        <v>0.36956521739130432</v>
      </c>
      <c r="K70" s="298" t="e">
        <f>K61/$I$61</f>
        <v>#DIV/0!</v>
      </c>
      <c r="L70" s="300">
        <f>L61/$J$61</f>
        <v>1</v>
      </c>
      <c r="M70" s="298" t="e">
        <f>M61/$I$61</f>
        <v>#DIV/0!</v>
      </c>
      <c r="N70" s="300">
        <f>N61/$J$61</f>
        <v>0</v>
      </c>
      <c r="O70" s="294" t="e">
        <f>O61/'EJEMPLO Ind8'!$L8</f>
        <v>#DIV/0!</v>
      </c>
      <c r="P70" s="296">
        <f>P61/'EJEMPLO Ind8'!$M8</f>
        <v>0</v>
      </c>
      <c r="Q70" s="298" t="e">
        <f>Q61/$I$61</f>
        <v>#DIV/0!</v>
      </c>
      <c r="R70" s="300">
        <f>R61/$J$61</f>
        <v>0</v>
      </c>
      <c r="S70" s="298" t="e">
        <f>S61/$I$61</f>
        <v>#DIV/0!</v>
      </c>
      <c r="T70" s="300">
        <f>T61/$J$61</f>
        <v>0</v>
      </c>
      <c r="U70" s="158"/>
      <c r="W70" s="160"/>
      <c r="X70" s="160"/>
      <c r="Y70" s="160"/>
      <c r="Z70" s="160"/>
      <c r="AA70" s="160"/>
      <c r="AB70" s="160"/>
    </row>
    <row r="71" spans="1:28" ht="37.15" customHeight="1" thickBot="1">
      <c r="A71" s="670"/>
      <c r="B71" s="670"/>
      <c r="C71" s="670"/>
      <c r="D71" s="137">
        <v>44774</v>
      </c>
      <c r="E71" s="153" t="s">
        <v>249</v>
      </c>
      <c r="F71" s="252">
        <v>6</v>
      </c>
      <c r="G71" s="305">
        <f t="shared" si="14"/>
        <v>0</v>
      </c>
      <c r="H71" s="307">
        <f t="shared" si="14"/>
        <v>1</v>
      </c>
      <c r="I71" s="305" t="e">
        <f>I62/G62</f>
        <v>#DIV/0!</v>
      </c>
      <c r="J71" s="307">
        <f>J62/H62</f>
        <v>1</v>
      </c>
      <c r="K71" s="305" t="e">
        <f>K62/$I$62</f>
        <v>#DIV/0!</v>
      </c>
      <c r="L71" s="307">
        <f>L62/$J$62</f>
        <v>1</v>
      </c>
      <c r="M71" s="305" t="e">
        <f>M62/$I$62</f>
        <v>#DIV/0!</v>
      </c>
      <c r="N71" s="307">
        <f>N62/$J$62</f>
        <v>0</v>
      </c>
      <c r="O71" s="301">
        <f>O62/'EJEMPLO Ind8'!$L9</f>
        <v>0</v>
      </c>
      <c r="P71" s="303">
        <f>P62/'EJEMPLO Ind8'!$M9</f>
        <v>0</v>
      </c>
      <c r="Q71" s="305" t="e">
        <f>Q62/$I$62</f>
        <v>#DIV/0!</v>
      </c>
      <c r="R71" s="307">
        <f>R62/$J$62</f>
        <v>0</v>
      </c>
      <c r="S71" s="305" t="e">
        <f>S62/$I$62</f>
        <v>#DIV/0!</v>
      </c>
      <c r="T71" s="307">
        <f>T62/$J$62</f>
        <v>0</v>
      </c>
      <c r="U71" s="158"/>
      <c r="W71" s="160"/>
      <c r="X71" s="160"/>
      <c r="Y71" s="160"/>
      <c r="Z71" s="160"/>
      <c r="AA71" s="160"/>
      <c r="AB71" s="160"/>
    </row>
  </sheetData>
  <mergeCells count="118">
    <mergeCell ref="A67:A71"/>
    <mergeCell ref="B67:B71"/>
    <mergeCell ref="C67:C71"/>
    <mergeCell ref="A40:A44"/>
    <mergeCell ref="B40:B44"/>
    <mergeCell ref="C40:C44"/>
    <mergeCell ref="A49:A53"/>
    <mergeCell ref="B49:B53"/>
    <mergeCell ref="C49:C53"/>
    <mergeCell ref="A65:A66"/>
    <mergeCell ref="B65:B66"/>
    <mergeCell ref="C65:C66"/>
    <mergeCell ref="C13:C17"/>
    <mergeCell ref="A22:A26"/>
    <mergeCell ref="B22:B26"/>
    <mergeCell ref="C22:C26"/>
    <mergeCell ref="A31:A35"/>
    <mergeCell ref="B31:B35"/>
    <mergeCell ref="C31:C35"/>
    <mergeCell ref="S20:U20"/>
    <mergeCell ref="A1:N1"/>
    <mergeCell ref="A2:N2"/>
    <mergeCell ref="A10:M10"/>
    <mergeCell ref="A11:M11"/>
    <mergeCell ref="A19:AB19"/>
    <mergeCell ref="A20:A21"/>
    <mergeCell ref="B20:B21"/>
    <mergeCell ref="C20:C21"/>
    <mergeCell ref="D20:D21"/>
    <mergeCell ref="E20:E21"/>
    <mergeCell ref="A4:A8"/>
    <mergeCell ref="B4:B8"/>
    <mergeCell ref="C4:C8"/>
    <mergeCell ref="A13:A17"/>
    <mergeCell ref="B13:B17"/>
    <mergeCell ref="V29:X29"/>
    <mergeCell ref="V20:X20"/>
    <mergeCell ref="Y20:AA20"/>
    <mergeCell ref="AB20:AB21"/>
    <mergeCell ref="A28:AB28"/>
    <mergeCell ref="A29:A30"/>
    <mergeCell ref="B29:B30"/>
    <mergeCell ref="C29:C30"/>
    <mergeCell ref="D29:D30"/>
    <mergeCell ref="E29:E30"/>
    <mergeCell ref="F29:F30"/>
    <mergeCell ref="F20:F21"/>
    <mergeCell ref="G20:I20"/>
    <mergeCell ref="J20:L20"/>
    <mergeCell ref="M20:O20"/>
    <mergeCell ref="P20:R20"/>
    <mergeCell ref="Y29:AA29"/>
    <mergeCell ref="AB29:AB30"/>
    <mergeCell ref="A37:U37"/>
    <mergeCell ref="A38:A39"/>
    <mergeCell ref="B38:B39"/>
    <mergeCell ref="C38:C39"/>
    <mergeCell ref="D38:D39"/>
    <mergeCell ref="E38:E39"/>
    <mergeCell ref="F38:F39"/>
    <mergeCell ref="G38:H38"/>
    <mergeCell ref="G29:I29"/>
    <mergeCell ref="J29:L29"/>
    <mergeCell ref="M29:O29"/>
    <mergeCell ref="P29:R29"/>
    <mergeCell ref="S29:U29"/>
    <mergeCell ref="U47:U48"/>
    <mergeCell ref="U38:U39"/>
    <mergeCell ref="A46:U46"/>
    <mergeCell ref="A47:A48"/>
    <mergeCell ref="B47:B48"/>
    <mergeCell ref="C47:C48"/>
    <mergeCell ref="D47:D48"/>
    <mergeCell ref="E47:E48"/>
    <mergeCell ref="F47:F48"/>
    <mergeCell ref="G47:H47"/>
    <mergeCell ref="I47:J47"/>
    <mergeCell ref="I38:J38"/>
    <mergeCell ref="K38:L38"/>
    <mergeCell ref="M38:N38"/>
    <mergeCell ref="O38:P38"/>
    <mergeCell ref="Q38:R38"/>
    <mergeCell ref="K47:L47"/>
    <mergeCell ref="M47:N47"/>
    <mergeCell ref="O47:P47"/>
    <mergeCell ref="Q47:R47"/>
    <mergeCell ref="S47:T47"/>
    <mergeCell ref="S38:T38"/>
    <mergeCell ref="A55:U55"/>
    <mergeCell ref="A56:A57"/>
    <mergeCell ref="B56:B57"/>
    <mergeCell ref="C56:C57"/>
    <mergeCell ref="D56:D57"/>
    <mergeCell ref="E56:E57"/>
    <mergeCell ref="F56:F57"/>
    <mergeCell ref="G56:H56"/>
    <mergeCell ref="I56:J56"/>
    <mergeCell ref="K56:L56"/>
    <mergeCell ref="F65:F66"/>
    <mergeCell ref="M56:N56"/>
    <mergeCell ref="O56:P56"/>
    <mergeCell ref="Q56:R56"/>
    <mergeCell ref="S56:T56"/>
    <mergeCell ref="S65:T65"/>
    <mergeCell ref="D65:D66"/>
    <mergeCell ref="E65:E66"/>
    <mergeCell ref="U56:U57"/>
    <mergeCell ref="A64:U64"/>
    <mergeCell ref="A58:A62"/>
    <mergeCell ref="B58:B62"/>
    <mergeCell ref="C58:C62"/>
    <mergeCell ref="U65:U66"/>
    <mergeCell ref="G65:H65"/>
    <mergeCell ref="I65:J65"/>
    <mergeCell ref="K65:L65"/>
    <mergeCell ref="M65:N65"/>
    <mergeCell ref="O65:P65"/>
    <mergeCell ref="Q65:R6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2992-9D84-F245-B698-67D509BDAF75}">
  <sheetPr>
    <tabColor theme="9"/>
  </sheetPr>
  <dimension ref="A1:LR71"/>
  <sheetViews>
    <sheetView zoomScale="15" zoomScaleNormal="60" workbookViewId="0">
      <selection sqref="A1:N1"/>
    </sheetView>
  </sheetViews>
  <sheetFormatPr baseColWidth="10" defaultColWidth="8.42578125" defaultRowHeight="15"/>
  <cols>
    <col min="1" max="1" width="13.140625" style="133" customWidth="1"/>
    <col min="2" max="2" width="20.28515625" style="133" customWidth="1"/>
    <col min="3" max="3" width="18.7109375" style="133" customWidth="1"/>
    <col min="4" max="4" width="21.140625" style="133" customWidth="1"/>
    <col min="5" max="5" width="23.7109375" style="133" customWidth="1"/>
    <col min="6" max="6" width="21.7109375" style="133" customWidth="1"/>
    <col min="7" max="7" width="28" style="133" customWidth="1"/>
    <col min="8" max="8" width="29" style="133" customWidth="1"/>
    <col min="9" max="9" width="26" style="133" customWidth="1"/>
    <col min="10" max="21" width="31.7109375" style="133" customWidth="1"/>
    <col min="22" max="22" width="26.28515625" style="133" customWidth="1"/>
    <col min="23" max="23" width="16.7109375" style="133" customWidth="1"/>
    <col min="24" max="24" width="15" style="133" customWidth="1"/>
    <col min="25" max="25" width="27" style="133" customWidth="1"/>
    <col min="26" max="26" width="18" style="133" customWidth="1"/>
    <col min="27" max="27" width="17.42578125" style="133" customWidth="1"/>
    <col min="28" max="28" width="25.28515625" style="133" customWidth="1"/>
    <col min="29" max="29" width="24.28515625" style="133" customWidth="1"/>
    <col min="30" max="30" width="8.42578125" style="133" bestFit="1" customWidth="1"/>
    <col min="31" max="16384" width="8.42578125" style="133"/>
  </cols>
  <sheetData>
    <row r="1" spans="1:330" ht="60" customHeight="1">
      <c r="A1" s="703" t="s">
        <v>493</v>
      </c>
      <c r="B1" s="703"/>
      <c r="C1" s="703"/>
      <c r="D1" s="703"/>
      <c r="E1" s="703"/>
      <c r="F1" s="703"/>
      <c r="G1" s="703"/>
      <c r="H1" s="703"/>
      <c r="I1" s="703"/>
      <c r="J1" s="703"/>
      <c r="K1" s="703"/>
      <c r="L1" s="703"/>
      <c r="M1" s="703"/>
      <c r="N1" s="703"/>
      <c r="O1" s="132"/>
      <c r="P1" s="132"/>
      <c r="Q1" s="132"/>
      <c r="R1" s="132"/>
      <c r="S1" s="132"/>
      <c r="T1" s="132"/>
      <c r="U1" s="132"/>
      <c r="V1" s="132"/>
      <c r="W1" s="132"/>
      <c r="X1" s="132"/>
      <c r="Y1" s="132"/>
      <c r="Z1" s="132"/>
      <c r="AA1" s="132"/>
      <c r="AB1" s="132"/>
      <c r="AC1" s="132"/>
    </row>
    <row r="2" spans="1:330" ht="31.15" customHeight="1">
      <c r="A2" s="703" t="s">
        <v>494</v>
      </c>
      <c r="B2" s="703"/>
      <c r="C2" s="703"/>
      <c r="D2" s="703"/>
      <c r="E2" s="703"/>
      <c r="F2" s="703"/>
      <c r="G2" s="703"/>
      <c r="H2" s="703"/>
      <c r="I2" s="703"/>
      <c r="J2" s="703"/>
      <c r="K2" s="703"/>
      <c r="L2" s="703"/>
      <c r="M2" s="703"/>
      <c r="N2" s="703"/>
      <c r="O2" s="132"/>
      <c r="P2" s="132"/>
      <c r="Q2" s="132"/>
      <c r="R2" s="132"/>
      <c r="S2" s="132"/>
      <c r="T2" s="132"/>
      <c r="U2" s="132"/>
      <c r="V2" s="132"/>
      <c r="W2" s="132"/>
      <c r="X2" s="132"/>
      <c r="Y2" s="132"/>
      <c r="Z2" s="132"/>
      <c r="AA2" s="132"/>
      <c r="AB2" s="132"/>
      <c r="AC2" s="131"/>
      <c r="AD2" s="131"/>
      <c r="AE2" s="131"/>
      <c r="AF2" s="131"/>
      <c r="AG2" s="131"/>
      <c r="AH2" s="131"/>
      <c r="AI2" s="131"/>
      <c r="AJ2" s="131"/>
      <c r="AK2" s="131"/>
      <c r="AL2" s="131"/>
      <c r="AM2" s="131"/>
      <c r="AN2" s="131"/>
      <c r="AO2" s="131"/>
      <c r="AP2" s="131"/>
      <c r="AQ2" s="131"/>
      <c r="AR2" s="131"/>
      <c r="AS2" s="131"/>
      <c r="AT2" s="131"/>
      <c r="AU2" s="131"/>
      <c r="AV2" s="131"/>
      <c r="AW2" s="131"/>
      <c r="AX2" s="131"/>
      <c r="AY2" s="131"/>
    </row>
    <row r="3" spans="1:330" s="134" customFormat="1" ht="75" customHeight="1">
      <c r="A3" s="128" t="s">
        <v>238</v>
      </c>
      <c r="B3" s="128" t="s">
        <v>239</v>
      </c>
      <c r="C3" s="128" t="s">
        <v>240</v>
      </c>
      <c r="D3" s="128" t="s">
        <v>516</v>
      </c>
      <c r="E3" s="128" t="s">
        <v>241</v>
      </c>
      <c r="F3" s="128" t="s">
        <v>495</v>
      </c>
      <c r="G3" s="128" t="s">
        <v>496</v>
      </c>
      <c r="H3" s="128" t="s">
        <v>515</v>
      </c>
      <c r="I3" s="128" t="s">
        <v>269</v>
      </c>
      <c r="J3" s="128" t="s">
        <v>270</v>
      </c>
      <c r="K3" s="128" t="s">
        <v>497</v>
      </c>
      <c r="L3" s="128" t="s">
        <v>271</v>
      </c>
      <c r="M3" s="128" t="s">
        <v>272</v>
      </c>
      <c r="N3" s="128" t="s">
        <v>245</v>
      </c>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row>
    <row r="4" spans="1:330" s="134" customFormat="1" ht="37.15" customHeight="1">
      <c r="A4" s="113" t="s">
        <v>386</v>
      </c>
      <c r="B4" s="113" t="s">
        <v>387</v>
      </c>
      <c r="C4" s="113" t="s">
        <v>388</v>
      </c>
      <c r="D4" s="217">
        <v>44044</v>
      </c>
      <c r="E4" s="113" t="s">
        <v>348</v>
      </c>
      <c r="F4" s="121">
        <v>65</v>
      </c>
      <c r="G4" s="113">
        <v>26</v>
      </c>
      <c r="H4" s="121">
        <v>20</v>
      </c>
      <c r="I4" s="113">
        <v>16</v>
      </c>
      <c r="J4" s="121">
        <v>4</v>
      </c>
      <c r="K4" s="113">
        <v>35</v>
      </c>
      <c r="L4" s="113">
        <v>15</v>
      </c>
      <c r="M4" s="113">
        <v>10</v>
      </c>
      <c r="N4" s="216"/>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row>
    <row r="5" spans="1:330" s="138" customFormat="1" ht="37.15" customHeight="1">
      <c r="A5" s="113" t="s">
        <v>386</v>
      </c>
      <c r="B5" s="113" t="s">
        <v>387</v>
      </c>
      <c r="C5" s="113" t="s">
        <v>388</v>
      </c>
      <c r="D5" s="218">
        <v>43313</v>
      </c>
      <c r="E5" s="121" t="s">
        <v>246</v>
      </c>
      <c r="F5" s="121">
        <v>720</v>
      </c>
      <c r="G5" s="113">
        <v>357</v>
      </c>
      <c r="H5" s="121">
        <v>263</v>
      </c>
      <c r="I5" s="113">
        <v>157</v>
      </c>
      <c r="J5" s="121">
        <v>106</v>
      </c>
      <c r="K5" s="113">
        <v>337</v>
      </c>
      <c r="L5" s="113">
        <v>162</v>
      </c>
      <c r="M5" s="113">
        <v>53</v>
      </c>
      <c r="N5" s="153"/>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c r="JS5" s="133"/>
      <c r="JT5" s="133"/>
      <c r="JU5" s="133"/>
      <c r="JV5" s="133"/>
      <c r="JW5" s="133"/>
      <c r="JX5" s="133"/>
      <c r="JY5" s="133"/>
      <c r="JZ5" s="133"/>
      <c r="KA5" s="133"/>
      <c r="KB5" s="133"/>
      <c r="KC5" s="133"/>
      <c r="KD5" s="133"/>
      <c r="KE5" s="133"/>
      <c r="KF5" s="133"/>
      <c r="KG5" s="133"/>
      <c r="KH5" s="133"/>
      <c r="KI5" s="133"/>
      <c r="KJ5" s="133"/>
      <c r="KK5" s="133"/>
      <c r="KL5" s="133"/>
      <c r="KM5" s="133"/>
      <c r="KN5" s="133"/>
      <c r="KO5" s="133"/>
      <c r="KP5" s="133"/>
      <c r="KQ5" s="133"/>
      <c r="KR5" s="133"/>
      <c r="KS5" s="133"/>
      <c r="KT5" s="133"/>
      <c r="KU5" s="133"/>
      <c r="KV5" s="133"/>
      <c r="KW5" s="133"/>
      <c r="KX5" s="133"/>
      <c r="KY5" s="133"/>
      <c r="KZ5" s="133"/>
      <c r="LA5" s="133"/>
      <c r="LB5" s="133"/>
      <c r="LC5" s="133"/>
      <c r="LD5" s="133"/>
      <c r="LE5" s="133"/>
      <c r="LF5" s="133"/>
      <c r="LG5" s="133"/>
      <c r="LH5" s="133"/>
      <c r="LI5" s="133"/>
      <c r="LJ5" s="133"/>
      <c r="LK5" s="133"/>
      <c r="LL5" s="133"/>
      <c r="LM5" s="133"/>
      <c r="LN5" s="133"/>
      <c r="LO5" s="133"/>
      <c r="LP5" s="133"/>
      <c r="LQ5" s="133"/>
      <c r="LR5" s="133"/>
    </row>
    <row r="6" spans="1:330" s="138" customFormat="1" ht="37.15" customHeight="1">
      <c r="A6" s="113" t="s">
        <v>386</v>
      </c>
      <c r="B6" s="113" t="s">
        <v>387</v>
      </c>
      <c r="C6" s="113" t="s">
        <v>388</v>
      </c>
      <c r="D6" s="218">
        <v>43678</v>
      </c>
      <c r="E6" s="121" t="s">
        <v>247</v>
      </c>
      <c r="F6" s="121">
        <v>115</v>
      </c>
      <c r="G6" s="113">
        <v>40</v>
      </c>
      <c r="H6" s="111">
        <v>37</v>
      </c>
      <c r="I6" s="121">
        <v>27</v>
      </c>
      <c r="J6" s="121">
        <v>10</v>
      </c>
      <c r="K6" s="121">
        <v>34</v>
      </c>
      <c r="L6" s="121">
        <v>27</v>
      </c>
      <c r="M6" s="113">
        <v>11</v>
      </c>
      <c r="N6" s="153"/>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c r="JS6" s="133"/>
      <c r="JT6" s="133"/>
      <c r="JU6" s="133"/>
      <c r="JV6" s="133"/>
      <c r="JW6" s="133"/>
      <c r="JX6" s="133"/>
      <c r="JY6" s="133"/>
      <c r="JZ6" s="133"/>
      <c r="KA6" s="133"/>
      <c r="KB6" s="133"/>
      <c r="KC6" s="133"/>
      <c r="KD6" s="133"/>
      <c r="KE6" s="133"/>
      <c r="KF6" s="133"/>
      <c r="KG6" s="133"/>
      <c r="KH6" s="133"/>
      <c r="KI6" s="133"/>
      <c r="KJ6" s="133"/>
      <c r="KK6" s="133"/>
      <c r="KL6" s="133"/>
      <c r="KM6" s="133"/>
      <c r="KN6" s="133"/>
      <c r="KO6" s="133"/>
      <c r="KP6" s="133"/>
      <c r="KQ6" s="133"/>
      <c r="KR6" s="133"/>
      <c r="KS6" s="133"/>
      <c r="KT6" s="133"/>
      <c r="KU6" s="133"/>
      <c r="KV6" s="133"/>
      <c r="KW6" s="133"/>
      <c r="KX6" s="133"/>
      <c r="KY6" s="133"/>
      <c r="KZ6" s="133"/>
      <c r="LA6" s="133"/>
      <c r="LB6" s="133"/>
      <c r="LC6" s="133"/>
      <c r="LD6" s="133"/>
      <c r="LE6" s="133"/>
      <c r="LF6" s="133"/>
      <c r="LG6" s="133"/>
      <c r="LH6" s="133"/>
      <c r="LI6" s="133"/>
      <c r="LJ6" s="133"/>
      <c r="LK6" s="133"/>
      <c r="LL6" s="133"/>
      <c r="LM6" s="133"/>
      <c r="LN6" s="133"/>
      <c r="LO6" s="133"/>
      <c r="LP6" s="133"/>
      <c r="LQ6" s="133"/>
      <c r="LR6" s="133"/>
    </row>
    <row r="7" spans="1:330" s="138" customFormat="1" ht="37.15" customHeight="1">
      <c r="A7" s="113" t="s">
        <v>386</v>
      </c>
      <c r="B7" s="113" t="s">
        <v>387</v>
      </c>
      <c r="C7" s="113" t="s">
        <v>388</v>
      </c>
      <c r="D7" s="218">
        <v>43678</v>
      </c>
      <c r="E7" s="121" t="s">
        <v>248</v>
      </c>
      <c r="F7" s="121">
        <v>85</v>
      </c>
      <c r="G7" s="113">
        <v>46</v>
      </c>
      <c r="H7" s="111">
        <v>26</v>
      </c>
      <c r="I7" s="121">
        <v>18</v>
      </c>
      <c r="J7" s="121">
        <v>8</v>
      </c>
      <c r="K7" s="121">
        <v>29</v>
      </c>
      <c r="L7" s="121">
        <v>17</v>
      </c>
      <c r="M7" s="121">
        <v>12</v>
      </c>
      <c r="N7" s="153"/>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row>
    <row r="8" spans="1:330" s="138" customFormat="1" ht="37.15" customHeight="1">
      <c r="A8" s="113" t="s">
        <v>386</v>
      </c>
      <c r="B8" s="113" t="s">
        <v>387</v>
      </c>
      <c r="C8" s="113" t="s">
        <v>388</v>
      </c>
      <c r="D8" s="218">
        <v>43313</v>
      </c>
      <c r="E8" s="121" t="s">
        <v>249</v>
      </c>
      <c r="F8" s="121">
        <v>40</v>
      </c>
      <c r="G8" s="113">
        <v>23</v>
      </c>
      <c r="H8" s="111">
        <v>11</v>
      </c>
      <c r="I8" s="121">
        <v>10</v>
      </c>
      <c r="J8" s="121">
        <v>1</v>
      </c>
      <c r="K8" s="121">
        <v>5</v>
      </c>
      <c r="L8" s="121">
        <v>9</v>
      </c>
      <c r="M8" s="121">
        <v>2</v>
      </c>
      <c r="N8" s="151"/>
      <c r="O8" s="131"/>
      <c r="P8" s="131"/>
      <c r="Q8" s="131"/>
      <c r="R8" s="131"/>
      <c r="S8" s="131"/>
      <c r="T8" s="131"/>
      <c r="U8" s="131"/>
      <c r="V8" s="131"/>
      <c r="W8" s="131"/>
      <c r="X8" s="131"/>
      <c r="Y8" s="131"/>
      <c r="Z8" s="131"/>
      <c r="AA8" s="131"/>
      <c r="AB8" s="131"/>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c r="IW8" s="133"/>
      <c r="IX8" s="133"/>
      <c r="IY8" s="133"/>
      <c r="IZ8" s="133"/>
      <c r="JA8" s="133"/>
      <c r="JB8" s="133"/>
      <c r="JC8" s="133"/>
      <c r="JD8" s="133"/>
      <c r="JE8" s="133"/>
      <c r="JF8" s="133"/>
      <c r="JG8" s="133"/>
      <c r="JH8" s="133"/>
      <c r="JI8" s="133"/>
      <c r="JJ8" s="133"/>
      <c r="JK8" s="133"/>
      <c r="JL8" s="133"/>
      <c r="JM8" s="133"/>
      <c r="JN8" s="133"/>
      <c r="JO8" s="133"/>
      <c r="JP8" s="133"/>
      <c r="JQ8" s="133"/>
      <c r="JR8" s="133"/>
      <c r="JS8" s="133"/>
      <c r="JT8" s="133"/>
      <c r="JU8" s="133"/>
      <c r="JV8" s="133"/>
      <c r="JW8" s="133"/>
      <c r="JX8" s="133"/>
      <c r="JY8" s="133"/>
      <c r="JZ8" s="133"/>
      <c r="KA8" s="133"/>
      <c r="KB8" s="133"/>
      <c r="KC8" s="133"/>
      <c r="KD8" s="133"/>
      <c r="KE8" s="133"/>
      <c r="KF8" s="133"/>
      <c r="KG8" s="133"/>
      <c r="KH8" s="133"/>
      <c r="KI8" s="133"/>
      <c r="KJ8" s="133"/>
      <c r="KK8" s="133"/>
      <c r="KL8" s="133"/>
      <c r="KM8" s="133"/>
      <c r="KN8" s="133"/>
      <c r="KO8" s="133"/>
      <c r="KP8" s="133"/>
      <c r="KQ8" s="133"/>
      <c r="KR8" s="133"/>
      <c r="KS8" s="133"/>
      <c r="KT8" s="133"/>
      <c r="KU8" s="133"/>
      <c r="KV8" s="133"/>
      <c r="KW8" s="133"/>
      <c r="KX8" s="133"/>
      <c r="KY8" s="133"/>
      <c r="KZ8" s="133"/>
      <c r="LA8" s="133"/>
      <c r="LB8" s="133"/>
      <c r="LC8" s="133"/>
      <c r="LD8" s="133"/>
      <c r="LE8" s="133"/>
      <c r="LF8" s="133"/>
      <c r="LG8" s="133"/>
      <c r="LH8" s="133"/>
      <c r="LI8" s="133"/>
      <c r="LJ8" s="133"/>
      <c r="LK8" s="133"/>
      <c r="LL8" s="133"/>
      <c r="LM8" s="133"/>
      <c r="LN8" s="133"/>
      <c r="LO8" s="133"/>
      <c r="LP8" s="133"/>
      <c r="LQ8" s="133"/>
      <c r="LR8" s="133"/>
    </row>
    <row r="9" spans="1:330" ht="25.15" customHeight="1"/>
    <row r="10" spans="1:330" ht="52.9" customHeight="1">
      <c r="A10" s="722" t="s">
        <v>493</v>
      </c>
      <c r="B10" s="723"/>
      <c r="C10" s="723"/>
      <c r="D10" s="723"/>
      <c r="E10" s="723"/>
      <c r="F10" s="723"/>
      <c r="G10" s="723"/>
      <c r="H10" s="723"/>
      <c r="I10" s="723"/>
      <c r="J10" s="723"/>
      <c r="K10" s="723"/>
      <c r="L10" s="723"/>
      <c r="M10" s="724"/>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row>
    <row r="11" spans="1:330" ht="25.15" customHeight="1">
      <c r="A11" s="722" t="s">
        <v>498</v>
      </c>
      <c r="B11" s="723"/>
      <c r="C11" s="723"/>
      <c r="D11" s="723"/>
      <c r="E11" s="723"/>
      <c r="F11" s="723"/>
      <c r="G11" s="723"/>
      <c r="H11" s="723"/>
      <c r="I11" s="723"/>
      <c r="J11" s="723"/>
      <c r="K11" s="723"/>
      <c r="L11" s="723"/>
      <c r="M11" s="724"/>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row>
    <row r="12" spans="1:330" ht="93" customHeight="1">
      <c r="A12" s="128" t="s">
        <v>238</v>
      </c>
      <c r="B12" s="128" t="s">
        <v>239</v>
      </c>
      <c r="C12" s="128" t="s">
        <v>240</v>
      </c>
      <c r="D12" s="128" t="s">
        <v>516</v>
      </c>
      <c r="E12" s="128" t="s">
        <v>241</v>
      </c>
      <c r="F12" s="128" t="s">
        <v>495</v>
      </c>
      <c r="G12" s="128" t="s">
        <v>496</v>
      </c>
      <c r="H12" s="128" t="s">
        <v>515</v>
      </c>
      <c r="I12" s="128" t="s">
        <v>269</v>
      </c>
      <c r="J12" s="128" t="s">
        <v>270</v>
      </c>
      <c r="K12" s="128" t="s">
        <v>497</v>
      </c>
      <c r="L12" s="128" t="s">
        <v>271</v>
      </c>
      <c r="M12" s="128" t="s">
        <v>272</v>
      </c>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row>
    <row r="13" spans="1:330" ht="37.15" customHeight="1">
      <c r="A13" s="113" t="s">
        <v>386</v>
      </c>
      <c r="B13" s="113" t="s">
        <v>387</v>
      </c>
      <c r="C13" s="113" t="s">
        <v>388</v>
      </c>
      <c r="D13" s="217">
        <v>44044</v>
      </c>
      <c r="E13" s="113" t="s">
        <v>348</v>
      </c>
      <c r="F13" s="219">
        <f>F4/F4</f>
        <v>1</v>
      </c>
      <c r="G13" s="219">
        <v>1</v>
      </c>
      <c r="H13" s="220">
        <f>H4/G4</f>
        <v>0.76923076923076927</v>
      </c>
      <c r="I13" s="220">
        <f>I4/$H$4</f>
        <v>0.8</v>
      </c>
      <c r="J13" s="220">
        <f>J4/$H$4</f>
        <v>0.2</v>
      </c>
      <c r="K13" s="220">
        <f>K4/F4</f>
        <v>0.53846153846153844</v>
      </c>
      <c r="L13" s="220">
        <f>L4/$H$4</f>
        <v>0.75</v>
      </c>
      <c r="M13" s="220">
        <f>M4/$H$4</f>
        <v>0.5</v>
      </c>
      <c r="AD13" s="131"/>
    </row>
    <row r="14" spans="1:330" ht="37.15" customHeight="1">
      <c r="A14" s="113" t="s">
        <v>386</v>
      </c>
      <c r="B14" s="113" t="s">
        <v>387</v>
      </c>
      <c r="C14" s="113" t="s">
        <v>388</v>
      </c>
      <c r="D14" s="218">
        <v>43313</v>
      </c>
      <c r="E14" s="121" t="s">
        <v>246</v>
      </c>
      <c r="F14" s="219">
        <f t="shared" ref="F14:F17" si="0">F5/F5</f>
        <v>1</v>
      </c>
      <c r="G14" s="219">
        <v>1</v>
      </c>
      <c r="H14" s="220">
        <f t="shared" ref="H14:H16" si="1">H5/G5</f>
        <v>0.73669467787114851</v>
      </c>
      <c r="I14" s="220">
        <f>I5/$H$5</f>
        <v>0.59695817490494296</v>
      </c>
      <c r="J14" s="220">
        <f>J5/$H$5</f>
        <v>0.40304182509505704</v>
      </c>
      <c r="K14" s="220">
        <f t="shared" ref="K14:K16" si="2">K5/F5</f>
        <v>0.46805555555555556</v>
      </c>
      <c r="L14" s="220">
        <f>L5/$H$5</f>
        <v>0.61596958174904948</v>
      </c>
      <c r="M14" s="220">
        <f>M5/$H$5</f>
        <v>0.20152091254752852</v>
      </c>
      <c r="AD14" s="131"/>
    </row>
    <row r="15" spans="1:330" ht="37.15" customHeight="1">
      <c r="A15" s="113" t="s">
        <v>386</v>
      </c>
      <c r="B15" s="113" t="s">
        <v>387</v>
      </c>
      <c r="C15" s="113" t="s">
        <v>388</v>
      </c>
      <c r="D15" s="218">
        <v>43678</v>
      </c>
      <c r="E15" s="121" t="s">
        <v>247</v>
      </c>
      <c r="F15" s="219">
        <f t="shared" si="0"/>
        <v>1</v>
      </c>
      <c r="G15" s="219">
        <v>1</v>
      </c>
      <c r="H15" s="220">
        <f>H6/G6</f>
        <v>0.92500000000000004</v>
      </c>
      <c r="I15" s="220">
        <f>I6/$H$6</f>
        <v>0.72972972972972971</v>
      </c>
      <c r="J15" s="220">
        <f>J6/$H$6</f>
        <v>0.27027027027027029</v>
      </c>
      <c r="K15" s="220">
        <f>K6/F6</f>
        <v>0.29565217391304349</v>
      </c>
      <c r="L15" s="220">
        <f>L6/$H$6</f>
        <v>0.72972972972972971</v>
      </c>
      <c r="M15" s="220">
        <f>M6/$H$6</f>
        <v>0.29729729729729731</v>
      </c>
      <c r="AD15" s="131"/>
    </row>
    <row r="16" spans="1:330" ht="37.15" customHeight="1">
      <c r="A16" s="113" t="s">
        <v>386</v>
      </c>
      <c r="B16" s="113" t="s">
        <v>387</v>
      </c>
      <c r="C16" s="113" t="s">
        <v>388</v>
      </c>
      <c r="D16" s="218">
        <v>43678</v>
      </c>
      <c r="E16" s="121" t="s">
        <v>248</v>
      </c>
      <c r="F16" s="219">
        <f t="shared" si="0"/>
        <v>1</v>
      </c>
      <c r="G16" s="219">
        <v>1</v>
      </c>
      <c r="H16" s="220">
        <f t="shared" si="1"/>
        <v>0.56521739130434778</v>
      </c>
      <c r="I16" s="220">
        <f>I7/$H$7</f>
        <v>0.69230769230769229</v>
      </c>
      <c r="J16" s="220">
        <f>J7/$H$7</f>
        <v>0.30769230769230771</v>
      </c>
      <c r="K16" s="220">
        <f t="shared" si="2"/>
        <v>0.3411764705882353</v>
      </c>
      <c r="L16" s="220">
        <f>L7/$H$7</f>
        <v>0.65384615384615385</v>
      </c>
      <c r="M16" s="220">
        <f>M7/$H$7</f>
        <v>0.46153846153846156</v>
      </c>
      <c r="AD16" s="131"/>
    </row>
    <row r="17" spans="1:30" ht="37.15" customHeight="1">
      <c r="A17" s="113" t="s">
        <v>386</v>
      </c>
      <c r="B17" s="113" t="s">
        <v>387</v>
      </c>
      <c r="C17" s="113" t="s">
        <v>388</v>
      </c>
      <c r="D17" s="218">
        <v>43313</v>
      </c>
      <c r="E17" s="121" t="s">
        <v>249</v>
      </c>
      <c r="F17" s="219">
        <f t="shared" si="0"/>
        <v>1</v>
      </c>
      <c r="G17" s="219">
        <v>1</v>
      </c>
      <c r="H17" s="220">
        <f>H8/G8</f>
        <v>0.47826086956521741</v>
      </c>
      <c r="I17" s="220">
        <f>I8/$H$8</f>
        <v>0.90909090909090906</v>
      </c>
      <c r="J17" s="220">
        <f>J8/$H$8</f>
        <v>9.0909090909090912E-2</v>
      </c>
      <c r="K17" s="220">
        <f>K8/F8</f>
        <v>0.125</v>
      </c>
      <c r="L17" s="220">
        <f>L8/$H$8</f>
        <v>0.81818181818181823</v>
      </c>
      <c r="M17" s="220">
        <f>M8/$H$8</f>
        <v>0.18181818181818182</v>
      </c>
      <c r="AD17" s="131"/>
    </row>
    <row r="18" spans="1:30" ht="27" customHeight="1">
      <c r="A18" s="139"/>
      <c r="B18" s="140"/>
      <c r="C18" s="140"/>
      <c r="D18" s="141"/>
      <c r="E18" s="142"/>
      <c r="F18" s="142"/>
      <c r="G18" s="143"/>
      <c r="H18" s="144"/>
      <c r="I18" s="144"/>
      <c r="J18" s="144"/>
      <c r="K18" s="144"/>
      <c r="L18" s="144"/>
      <c r="M18" s="144"/>
      <c r="N18" s="144"/>
      <c r="O18" s="144"/>
      <c r="P18" s="144"/>
      <c r="Q18" s="144"/>
      <c r="R18" s="144"/>
      <c r="S18" s="144"/>
      <c r="T18" s="144"/>
      <c r="U18" s="144"/>
      <c r="V18" s="144"/>
      <c r="W18" s="144"/>
      <c r="X18" s="144"/>
      <c r="Y18" s="144"/>
      <c r="Z18" s="144"/>
      <c r="AA18" s="144"/>
      <c r="AB18" s="144"/>
      <c r="AC18" s="145"/>
    </row>
    <row r="19" spans="1:30" ht="31.15" customHeight="1" thickBot="1">
      <c r="A19" s="704" t="s">
        <v>499</v>
      </c>
      <c r="B19" s="705"/>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6"/>
    </row>
    <row r="20" spans="1:30" s="135" customFormat="1" ht="52.9" customHeight="1">
      <c r="A20" s="715" t="s">
        <v>238</v>
      </c>
      <c r="B20" s="715" t="s">
        <v>239</v>
      </c>
      <c r="C20" s="715" t="s">
        <v>240</v>
      </c>
      <c r="D20" s="703" t="s">
        <v>516</v>
      </c>
      <c r="E20" s="703" t="s">
        <v>241</v>
      </c>
      <c r="F20" s="711" t="s">
        <v>495</v>
      </c>
      <c r="G20" s="707" t="s">
        <v>496</v>
      </c>
      <c r="H20" s="720"/>
      <c r="I20" s="708"/>
      <c r="J20" s="707" t="s">
        <v>515</v>
      </c>
      <c r="K20" s="720"/>
      <c r="L20" s="708"/>
      <c r="M20" s="707" t="s">
        <v>269</v>
      </c>
      <c r="N20" s="720"/>
      <c r="O20" s="708"/>
      <c r="P20" s="707" t="s">
        <v>270</v>
      </c>
      <c r="Q20" s="720"/>
      <c r="R20" s="708"/>
      <c r="S20" s="707" t="s">
        <v>394</v>
      </c>
      <c r="T20" s="720"/>
      <c r="U20" s="708"/>
      <c r="V20" s="707" t="s">
        <v>271</v>
      </c>
      <c r="W20" s="720"/>
      <c r="X20" s="708"/>
      <c r="Y20" s="707" t="s">
        <v>272</v>
      </c>
      <c r="Z20" s="720"/>
      <c r="AA20" s="708"/>
      <c r="AB20" s="706" t="s">
        <v>245</v>
      </c>
    </row>
    <row r="21" spans="1:30" s="135" customFormat="1" ht="75" customHeight="1">
      <c r="A21" s="716"/>
      <c r="B21" s="716"/>
      <c r="C21" s="716"/>
      <c r="D21" s="703"/>
      <c r="E21" s="703"/>
      <c r="F21" s="711"/>
      <c r="G21" s="235" t="s">
        <v>252</v>
      </c>
      <c r="H21" s="128" t="s">
        <v>253</v>
      </c>
      <c r="I21" s="156" t="s">
        <v>416</v>
      </c>
      <c r="J21" s="235" t="s">
        <v>252</v>
      </c>
      <c r="K21" s="128" t="s">
        <v>253</v>
      </c>
      <c r="L21" s="156" t="s">
        <v>416</v>
      </c>
      <c r="M21" s="235" t="s">
        <v>252</v>
      </c>
      <c r="N21" s="128" t="s">
        <v>253</v>
      </c>
      <c r="O21" s="156" t="s">
        <v>416</v>
      </c>
      <c r="P21" s="235" t="s">
        <v>252</v>
      </c>
      <c r="Q21" s="128" t="s">
        <v>253</v>
      </c>
      <c r="R21" s="156" t="s">
        <v>416</v>
      </c>
      <c r="S21" s="235" t="s">
        <v>252</v>
      </c>
      <c r="T21" s="128" t="s">
        <v>253</v>
      </c>
      <c r="U21" s="156" t="s">
        <v>416</v>
      </c>
      <c r="V21" s="235" t="s">
        <v>252</v>
      </c>
      <c r="W21" s="128" t="s">
        <v>253</v>
      </c>
      <c r="X21" s="156" t="s">
        <v>416</v>
      </c>
      <c r="Y21" s="235" t="s">
        <v>252</v>
      </c>
      <c r="Z21" s="128" t="s">
        <v>253</v>
      </c>
      <c r="AA21" s="156" t="s">
        <v>416</v>
      </c>
      <c r="AB21" s="721"/>
    </row>
    <row r="22" spans="1:30" s="135" customFormat="1" ht="39" customHeight="1">
      <c r="A22" s="113" t="s">
        <v>386</v>
      </c>
      <c r="B22" s="113" t="s">
        <v>387</v>
      </c>
      <c r="C22" s="113" t="s">
        <v>388</v>
      </c>
      <c r="D22" s="217">
        <v>44044</v>
      </c>
      <c r="E22" s="113" t="s">
        <v>348</v>
      </c>
      <c r="F22" s="111">
        <v>65</v>
      </c>
      <c r="G22" s="112">
        <v>9</v>
      </c>
      <c r="H22" s="113">
        <v>17</v>
      </c>
      <c r="I22" s="114" t="s">
        <v>401</v>
      </c>
      <c r="J22" s="112">
        <v>5</v>
      </c>
      <c r="K22" s="113">
        <v>15</v>
      </c>
      <c r="L22" s="114" t="s">
        <v>401</v>
      </c>
      <c r="M22" s="112">
        <v>2</v>
      </c>
      <c r="N22" s="113">
        <v>14</v>
      </c>
      <c r="O22" s="221" t="s">
        <v>401</v>
      </c>
      <c r="P22" s="112">
        <v>2</v>
      </c>
      <c r="Q22" s="113">
        <v>2</v>
      </c>
      <c r="R22" s="221" t="s">
        <v>401</v>
      </c>
      <c r="S22" s="112">
        <v>7</v>
      </c>
      <c r="T22" s="113">
        <v>28</v>
      </c>
      <c r="U22" s="221" t="s">
        <v>401</v>
      </c>
      <c r="V22" s="112">
        <v>2</v>
      </c>
      <c r="W22" s="113">
        <v>13</v>
      </c>
      <c r="X22" s="221" t="s">
        <v>401</v>
      </c>
      <c r="Y22" s="112">
        <v>2</v>
      </c>
      <c r="Z22" s="113">
        <v>8</v>
      </c>
      <c r="AA22" s="221" t="s">
        <v>401</v>
      </c>
      <c r="AB22" s="148"/>
    </row>
    <row r="23" spans="1:30" ht="40.9" customHeight="1">
      <c r="A23" s="113" t="s">
        <v>386</v>
      </c>
      <c r="B23" s="113" t="s">
        <v>387</v>
      </c>
      <c r="C23" s="113" t="s">
        <v>388</v>
      </c>
      <c r="D23" s="218">
        <v>43313</v>
      </c>
      <c r="E23" s="121" t="s">
        <v>246</v>
      </c>
      <c r="F23" s="111">
        <v>720</v>
      </c>
      <c r="G23" s="112">
        <v>132</v>
      </c>
      <c r="H23" s="113">
        <v>225</v>
      </c>
      <c r="I23" s="114" t="s">
        <v>401</v>
      </c>
      <c r="J23" s="112">
        <v>98</v>
      </c>
      <c r="K23" s="113">
        <v>165</v>
      </c>
      <c r="L23" s="114" t="s">
        <v>401</v>
      </c>
      <c r="M23" s="112">
        <v>58</v>
      </c>
      <c r="N23" s="113">
        <v>99</v>
      </c>
      <c r="O23" s="222" t="s">
        <v>401</v>
      </c>
      <c r="P23" s="112">
        <v>40</v>
      </c>
      <c r="Q23" s="113">
        <v>66</v>
      </c>
      <c r="R23" s="222" t="s">
        <v>401</v>
      </c>
      <c r="S23" s="112">
        <v>121</v>
      </c>
      <c r="T23" s="113">
        <v>256</v>
      </c>
      <c r="U23" s="222" t="s">
        <v>401</v>
      </c>
      <c r="V23" s="112">
        <v>60</v>
      </c>
      <c r="W23" s="113">
        <v>102</v>
      </c>
      <c r="X23" s="222" t="s">
        <v>401</v>
      </c>
      <c r="Y23" s="112">
        <v>21</v>
      </c>
      <c r="Z23" s="113">
        <v>32</v>
      </c>
      <c r="AA23" s="222" t="s">
        <v>401</v>
      </c>
      <c r="AB23" s="149"/>
    </row>
    <row r="24" spans="1:30" ht="37.15" customHeight="1">
      <c r="A24" s="113" t="s">
        <v>386</v>
      </c>
      <c r="B24" s="113" t="s">
        <v>387</v>
      </c>
      <c r="C24" s="113" t="s">
        <v>388</v>
      </c>
      <c r="D24" s="218">
        <v>43678</v>
      </c>
      <c r="E24" s="121" t="s">
        <v>247</v>
      </c>
      <c r="F24" s="111">
        <v>115</v>
      </c>
      <c r="G24" s="117">
        <v>7</v>
      </c>
      <c r="H24" s="121">
        <v>25</v>
      </c>
      <c r="I24" s="114">
        <v>8</v>
      </c>
      <c r="J24" s="117">
        <v>7</v>
      </c>
      <c r="K24" s="121">
        <v>23</v>
      </c>
      <c r="L24" s="114">
        <v>7</v>
      </c>
      <c r="M24" s="117">
        <v>4</v>
      </c>
      <c r="N24" s="121">
        <v>20</v>
      </c>
      <c r="O24" s="118">
        <v>3</v>
      </c>
      <c r="P24" s="117">
        <v>3</v>
      </c>
      <c r="Q24" s="121">
        <v>6</v>
      </c>
      <c r="R24" s="118">
        <v>1</v>
      </c>
      <c r="S24" s="117">
        <v>13</v>
      </c>
      <c r="T24" s="121">
        <v>15</v>
      </c>
      <c r="U24" s="114">
        <v>6</v>
      </c>
      <c r="V24" s="117">
        <v>3</v>
      </c>
      <c r="W24" s="121">
        <v>20</v>
      </c>
      <c r="X24" s="118">
        <v>4</v>
      </c>
      <c r="Y24" s="117">
        <v>2</v>
      </c>
      <c r="Z24" s="121">
        <v>7</v>
      </c>
      <c r="AA24" s="118">
        <v>2</v>
      </c>
      <c r="AB24" s="149"/>
    </row>
    <row r="25" spans="1:30" ht="37.15" customHeight="1">
      <c r="A25" s="113" t="s">
        <v>386</v>
      </c>
      <c r="B25" s="113" t="s">
        <v>387</v>
      </c>
      <c r="C25" s="113" t="s">
        <v>388</v>
      </c>
      <c r="D25" s="218">
        <v>43678</v>
      </c>
      <c r="E25" s="121" t="s">
        <v>248</v>
      </c>
      <c r="F25" s="111">
        <v>85</v>
      </c>
      <c r="G25" s="117">
        <v>9</v>
      </c>
      <c r="H25" s="121">
        <v>35</v>
      </c>
      <c r="I25" s="118">
        <v>2</v>
      </c>
      <c r="J25" s="117">
        <v>6</v>
      </c>
      <c r="K25" s="121">
        <v>19</v>
      </c>
      <c r="L25" s="118">
        <v>1</v>
      </c>
      <c r="M25" s="117">
        <v>3</v>
      </c>
      <c r="N25" s="121">
        <v>15</v>
      </c>
      <c r="O25" s="118">
        <v>0</v>
      </c>
      <c r="P25" s="117">
        <v>3</v>
      </c>
      <c r="Q25" s="121">
        <f>K25-N25</f>
        <v>4</v>
      </c>
      <c r="R25" s="118">
        <v>1</v>
      </c>
      <c r="S25" s="117">
        <v>12</v>
      </c>
      <c r="T25" s="121">
        <v>14</v>
      </c>
      <c r="U25" s="118">
        <v>3</v>
      </c>
      <c r="V25" s="117">
        <v>3</v>
      </c>
      <c r="W25" s="121">
        <v>14</v>
      </c>
      <c r="X25" s="118">
        <v>0</v>
      </c>
      <c r="Y25" s="117">
        <v>1</v>
      </c>
      <c r="Z25" s="121">
        <v>11</v>
      </c>
      <c r="AA25" s="118">
        <v>0</v>
      </c>
      <c r="AB25" s="149"/>
    </row>
    <row r="26" spans="1:30" ht="37.15" customHeight="1" thickBot="1">
      <c r="A26" s="113" t="s">
        <v>386</v>
      </c>
      <c r="B26" s="113" t="s">
        <v>387</v>
      </c>
      <c r="C26" s="113" t="s">
        <v>388</v>
      </c>
      <c r="D26" s="218">
        <v>43313</v>
      </c>
      <c r="E26" s="121" t="s">
        <v>249</v>
      </c>
      <c r="F26" s="111">
        <v>40</v>
      </c>
      <c r="G26" s="123">
        <v>6</v>
      </c>
      <c r="H26" s="124">
        <v>15</v>
      </c>
      <c r="I26" s="125">
        <v>2</v>
      </c>
      <c r="J26" s="123">
        <v>2</v>
      </c>
      <c r="K26" s="124">
        <v>8</v>
      </c>
      <c r="L26" s="125">
        <v>1</v>
      </c>
      <c r="M26" s="123">
        <v>2</v>
      </c>
      <c r="N26" s="124">
        <v>7</v>
      </c>
      <c r="O26" s="150">
        <v>1</v>
      </c>
      <c r="P26" s="123">
        <v>0</v>
      </c>
      <c r="Q26" s="124">
        <v>1</v>
      </c>
      <c r="R26" s="150">
        <v>0</v>
      </c>
      <c r="S26" s="123">
        <v>3</v>
      </c>
      <c r="T26" s="124">
        <v>1</v>
      </c>
      <c r="U26" s="125">
        <v>1</v>
      </c>
      <c r="V26" s="123">
        <v>1</v>
      </c>
      <c r="W26" s="124">
        <v>7</v>
      </c>
      <c r="X26" s="150">
        <v>1</v>
      </c>
      <c r="Y26" s="123">
        <v>0</v>
      </c>
      <c r="Z26" s="124">
        <v>2</v>
      </c>
      <c r="AA26" s="150">
        <v>0</v>
      </c>
      <c r="AB26" s="151"/>
    </row>
    <row r="27" spans="1:30" ht="25.15" customHeight="1"/>
    <row r="28" spans="1:30" ht="31.15" customHeight="1" thickBot="1">
      <c r="A28" s="704" t="s">
        <v>500</v>
      </c>
      <c r="B28" s="705"/>
      <c r="C28" s="705"/>
      <c r="D28" s="705"/>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6"/>
    </row>
    <row r="29" spans="1:30" s="135" customFormat="1" ht="48" customHeight="1">
      <c r="A29" s="715" t="s">
        <v>238</v>
      </c>
      <c r="B29" s="715" t="s">
        <v>239</v>
      </c>
      <c r="C29" s="715" t="s">
        <v>240</v>
      </c>
      <c r="D29" s="703" t="s">
        <v>516</v>
      </c>
      <c r="E29" s="703" t="s">
        <v>241</v>
      </c>
      <c r="F29" s="711" t="s">
        <v>495</v>
      </c>
      <c r="G29" s="717" t="s">
        <v>496</v>
      </c>
      <c r="H29" s="718"/>
      <c r="I29" s="719"/>
      <c r="J29" s="707" t="s">
        <v>515</v>
      </c>
      <c r="K29" s="720"/>
      <c r="L29" s="708"/>
      <c r="M29" s="717" t="s">
        <v>269</v>
      </c>
      <c r="N29" s="718"/>
      <c r="O29" s="719"/>
      <c r="P29" s="717" t="s">
        <v>270</v>
      </c>
      <c r="Q29" s="718"/>
      <c r="R29" s="719"/>
      <c r="S29" s="717" t="s">
        <v>394</v>
      </c>
      <c r="T29" s="718"/>
      <c r="U29" s="719"/>
      <c r="V29" s="717" t="s">
        <v>271</v>
      </c>
      <c r="W29" s="718"/>
      <c r="X29" s="719"/>
      <c r="Y29" s="717" t="s">
        <v>272</v>
      </c>
      <c r="Z29" s="718"/>
      <c r="AA29" s="719"/>
      <c r="AB29" s="715" t="s">
        <v>245</v>
      </c>
    </row>
    <row r="30" spans="1:30" ht="89.65" customHeight="1">
      <c r="A30" s="716"/>
      <c r="B30" s="716"/>
      <c r="C30" s="716"/>
      <c r="D30" s="703"/>
      <c r="E30" s="703"/>
      <c r="F30" s="711"/>
      <c r="G30" s="236" t="s">
        <v>252</v>
      </c>
      <c r="H30" s="237" t="s">
        <v>253</v>
      </c>
      <c r="I30" s="238" t="s">
        <v>416</v>
      </c>
      <c r="J30" s="236" t="s">
        <v>422</v>
      </c>
      <c r="K30" s="237" t="s">
        <v>424</v>
      </c>
      <c r="L30" s="238" t="s">
        <v>423</v>
      </c>
      <c r="M30" s="236" t="s">
        <v>425</v>
      </c>
      <c r="N30" s="237" t="s">
        <v>426</v>
      </c>
      <c r="O30" s="238" t="s">
        <v>427</v>
      </c>
      <c r="P30" s="236" t="s">
        <v>428</v>
      </c>
      <c r="Q30" s="237" t="s">
        <v>429</v>
      </c>
      <c r="R30" s="238" t="s">
        <v>430</v>
      </c>
      <c r="S30" s="236" t="s">
        <v>431</v>
      </c>
      <c r="T30" s="237" t="s">
        <v>432</v>
      </c>
      <c r="U30" s="238" t="s">
        <v>433</v>
      </c>
      <c r="V30" s="236" t="s">
        <v>434</v>
      </c>
      <c r="W30" s="237" t="s">
        <v>435</v>
      </c>
      <c r="X30" s="238" t="s">
        <v>436</v>
      </c>
      <c r="Y30" s="236" t="s">
        <v>437</v>
      </c>
      <c r="Z30" s="237" t="s">
        <v>438</v>
      </c>
      <c r="AA30" s="238" t="s">
        <v>439</v>
      </c>
      <c r="AB30" s="716"/>
    </row>
    <row r="31" spans="1:30" ht="37.15" customHeight="1">
      <c r="A31" s="113" t="s">
        <v>386</v>
      </c>
      <c r="B31" s="113" t="s">
        <v>387</v>
      </c>
      <c r="C31" s="113" t="s">
        <v>388</v>
      </c>
      <c r="D31" s="217">
        <v>44044</v>
      </c>
      <c r="E31" s="113" t="s">
        <v>348</v>
      </c>
      <c r="F31" s="111">
        <v>65</v>
      </c>
      <c r="G31" s="223">
        <f>G22/($G$22+$H$22)</f>
        <v>0.34615384615384615</v>
      </c>
      <c r="H31" s="224">
        <f>H22/($G$22+$H$22)</f>
        <v>0.65384615384615385</v>
      </c>
      <c r="I31" s="225" t="s">
        <v>401</v>
      </c>
      <c r="J31" s="223">
        <f t="shared" ref="J31:K35" si="3">J22/G22</f>
        <v>0.55555555555555558</v>
      </c>
      <c r="K31" s="224">
        <f t="shared" si="3"/>
        <v>0.88235294117647056</v>
      </c>
      <c r="L31" s="225" t="s">
        <v>401</v>
      </c>
      <c r="M31" s="223">
        <f>M22/$J$22</f>
        <v>0.4</v>
      </c>
      <c r="N31" s="224">
        <f>N22/$K$22</f>
        <v>0.93333333333333335</v>
      </c>
      <c r="O31" s="225" t="s">
        <v>401</v>
      </c>
      <c r="P31" s="223">
        <f>P22/$J$22</f>
        <v>0.4</v>
      </c>
      <c r="Q31" s="224">
        <f>Q22/$K$22</f>
        <v>0.13333333333333333</v>
      </c>
      <c r="R31" s="225" t="s">
        <v>401</v>
      </c>
      <c r="S31" s="223">
        <f>S22/'EJEMPLO Ind8'!$G5</f>
        <v>0.35</v>
      </c>
      <c r="T31" s="224">
        <f>T22/'EJEMPLO Ind8'!$H5</f>
        <v>0.62222222222222223</v>
      </c>
      <c r="U31" s="225" t="s">
        <v>401</v>
      </c>
      <c r="V31" s="223">
        <f>V22/$J$22</f>
        <v>0.4</v>
      </c>
      <c r="W31" s="224">
        <f>W22/$K$22</f>
        <v>0.8666666666666667</v>
      </c>
      <c r="X31" s="225" t="s">
        <v>401</v>
      </c>
      <c r="Y31" s="223">
        <f>Y22/$J$22</f>
        <v>0.4</v>
      </c>
      <c r="Z31" s="224">
        <f>Z22/$K$22</f>
        <v>0.53333333333333333</v>
      </c>
      <c r="AA31" s="225" t="s">
        <v>401</v>
      </c>
      <c r="AB31" s="153"/>
    </row>
    <row r="32" spans="1:30" ht="37.15" customHeight="1">
      <c r="A32" s="113" t="s">
        <v>386</v>
      </c>
      <c r="B32" s="113" t="s">
        <v>387</v>
      </c>
      <c r="C32" s="113" t="s">
        <v>388</v>
      </c>
      <c r="D32" s="218">
        <v>43313</v>
      </c>
      <c r="E32" s="121" t="s">
        <v>246</v>
      </c>
      <c r="F32" s="111">
        <v>720</v>
      </c>
      <c r="G32" s="223">
        <f>G23/($G$23+$H$23)</f>
        <v>0.36974789915966388</v>
      </c>
      <c r="H32" s="224">
        <f>H23/($G$23+$H$23)</f>
        <v>0.63025210084033612</v>
      </c>
      <c r="I32" s="225" t="s">
        <v>401</v>
      </c>
      <c r="J32" s="223">
        <f t="shared" si="3"/>
        <v>0.74242424242424243</v>
      </c>
      <c r="K32" s="224">
        <f t="shared" si="3"/>
        <v>0.73333333333333328</v>
      </c>
      <c r="L32" s="225" t="s">
        <v>401</v>
      </c>
      <c r="M32" s="223">
        <f>M23/$J$23</f>
        <v>0.59183673469387754</v>
      </c>
      <c r="N32" s="224">
        <f>N23/$K$23</f>
        <v>0.6</v>
      </c>
      <c r="O32" s="225" t="s">
        <v>401</v>
      </c>
      <c r="P32" s="223">
        <f>P23/$J$23</f>
        <v>0.40816326530612246</v>
      </c>
      <c r="Q32" s="224">
        <f>Q23/$K$23</f>
        <v>0.4</v>
      </c>
      <c r="R32" s="225" t="s">
        <v>401</v>
      </c>
      <c r="S32" s="223">
        <f>S23/'EJEMPLO Ind8'!$G6</f>
        <v>0.38412698412698415</v>
      </c>
      <c r="T32" s="224">
        <f>T23/'EJEMPLO Ind8'!$H6</f>
        <v>0.63209876543209875</v>
      </c>
      <c r="U32" s="225" t="s">
        <v>401</v>
      </c>
      <c r="V32" s="223">
        <f>V23/$J$23</f>
        <v>0.61224489795918369</v>
      </c>
      <c r="W32" s="224">
        <f>W23/$K$23</f>
        <v>0.61818181818181817</v>
      </c>
      <c r="X32" s="225" t="s">
        <v>401</v>
      </c>
      <c r="Y32" s="223">
        <f>Y23/$J$23</f>
        <v>0.21428571428571427</v>
      </c>
      <c r="Z32" s="224">
        <f>Z23/$K$23</f>
        <v>0.19393939393939394</v>
      </c>
      <c r="AA32" s="225" t="s">
        <v>401</v>
      </c>
      <c r="AB32" s="153"/>
    </row>
    <row r="33" spans="1:28" ht="37.15" customHeight="1">
      <c r="A33" s="113" t="s">
        <v>386</v>
      </c>
      <c r="B33" s="113" t="s">
        <v>387</v>
      </c>
      <c r="C33" s="113" t="s">
        <v>388</v>
      </c>
      <c r="D33" s="218">
        <v>43678</v>
      </c>
      <c r="E33" s="121" t="s">
        <v>247</v>
      </c>
      <c r="F33" s="111">
        <v>115</v>
      </c>
      <c r="G33" s="226">
        <f>G24/($G$24+$H$24+$I$24)</f>
        <v>0.17499999999999999</v>
      </c>
      <c r="H33" s="227">
        <f>H24/($G$24+$H$24+$I$24)</f>
        <v>0.625</v>
      </c>
      <c r="I33" s="225">
        <f>I24/($J$24+$H$24+$I$24)</f>
        <v>0.2</v>
      </c>
      <c r="J33" s="223">
        <f t="shared" si="3"/>
        <v>1</v>
      </c>
      <c r="K33" s="224">
        <f t="shared" si="3"/>
        <v>0.92</v>
      </c>
      <c r="L33" s="225">
        <f>L24/I24</f>
        <v>0.875</v>
      </c>
      <c r="M33" s="226">
        <f>M24/$J$24</f>
        <v>0.5714285714285714</v>
      </c>
      <c r="N33" s="227">
        <f>N24/$K$24</f>
        <v>0.86956521739130432</v>
      </c>
      <c r="O33" s="225">
        <f>O24/$L$24</f>
        <v>0.42857142857142855</v>
      </c>
      <c r="P33" s="226">
        <f>P24/$J$24</f>
        <v>0.42857142857142855</v>
      </c>
      <c r="Q33" s="227">
        <f>Q24/$K$24</f>
        <v>0.2608695652173913</v>
      </c>
      <c r="R33" s="225">
        <f>R24/$L$24</f>
        <v>0.14285714285714285</v>
      </c>
      <c r="S33" s="223">
        <f>S24/'EJEMPLO Ind8'!$G7</f>
        <v>0.30232558139534882</v>
      </c>
      <c r="T33" s="224">
        <f>T24/'EJEMPLO Ind8'!$H7</f>
        <v>0.30612244897959184</v>
      </c>
      <c r="U33" s="225">
        <f>U24/'EJEMPLO Ind8'!I7</f>
        <v>0.2608695652173913</v>
      </c>
      <c r="V33" s="226">
        <f>V24/$J$24</f>
        <v>0.42857142857142855</v>
      </c>
      <c r="W33" s="227">
        <f>W24/$K$24</f>
        <v>0.86956521739130432</v>
      </c>
      <c r="X33" s="225">
        <f>X24/$L$24</f>
        <v>0.5714285714285714</v>
      </c>
      <c r="Y33" s="226">
        <f>Y24/$J$24</f>
        <v>0.2857142857142857</v>
      </c>
      <c r="Z33" s="227">
        <f>Z24/$K$24</f>
        <v>0.30434782608695654</v>
      </c>
      <c r="AA33" s="225">
        <f>AA24/$L$24</f>
        <v>0.2857142857142857</v>
      </c>
      <c r="AB33" s="154"/>
    </row>
    <row r="34" spans="1:28" ht="37.15" customHeight="1">
      <c r="A34" s="113" t="s">
        <v>386</v>
      </c>
      <c r="B34" s="113" t="s">
        <v>387</v>
      </c>
      <c r="C34" s="113" t="s">
        <v>388</v>
      </c>
      <c r="D34" s="218">
        <v>43678</v>
      </c>
      <c r="E34" s="121" t="s">
        <v>248</v>
      </c>
      <c r="F34" s="111">
        <v>85</v>
      </c>
      <c r="G34" s="226">
        <f>G25/($G$25+$H$25+$I$25)</f>
        <v>0.19565217391304349</v>
      </c>
      <c r="H34" s="227">
        <f>H25/($G$25+$H$25+$I$25)</f>
        <v>0.76086956521739135</v>
      </c>
      <c r="I34" s="228">
        <f>I25/($G$25+$H$25+$I$25)</f>
        <v>4.3478260869565216E-2</v>
      </c>
      <c r="J34" s="223">
        <f t="shared" si="3"/>
        <v>0.66666666666666663</v>
      </c>
      <c r="K34" s="224">
        <f t="shared" si="3"/>
        <v>0.54285714285714282</v>
      </c>
      <c r="L34" s="225">
        <f>L25/I25</f>
        <v>0.5</v>
      </c>
      <c r="M34" s="226">
        <f>M25/$J$25</f>
        <v>0.5</v>
      </c>
      <c r="N34" s="227">
        <f>N25/$K$25</f>
        <v>0.78947368421052633</v>
      </c>
      <c r="O34" s="228">
        <f>O25/$L$25</f>
        <v>0</v>
      </c>
      <c r="P34" s="226">
        <f>P25/$J$25</f>
        <v>0.5</v>
      </c>
      <c r="Q34" s="227">
        <f>Q25/$K$25</f>
        <v>0.21052631578947367</v>
      </c>
      <c r="R34" s="228">
        <f>R25/$L$25</f>
        <v>1</v>
      </c>
      <c r="S34" s="223">
        <f>S25/'EJEMPLO Ind8'!$G8</f>
        <v>0.375</v>
      </c>
      <c r="T34" s="224">
        <f>T25/'EJEMPLO Ind8'!$H8</f>
        <v>0.36842105263157893</v>
      </c>
      <c r="U34" s="228">
        <f>U25/'EJEMPLO Ind8'!I8</f>
        <v>0.2</v>
      </c>
      <c r="V34" s="226">
        <f>V25/$J$25</f>
        <v>0.5</v>
      </c>
      <c r="W34" s="227">
        <f>W25/$K$25</f>
        <v>0.73684210526315785</v>
      </c>
      <c r="X34" s="228">
        <f>X25/$L$25</f>
        <v>0</v>
      </c>
      <c r="Y34" s="226">
        <f>Y25/$J$25</f>
        <v>0.16666666666666666</v>
      </c>
      <c r="Z34" s="227">
        <f>Z25/$K$25</f>
        <v>0.57894736842105265</v>
      </c>
      <c r="AA34" s="228">
        <f>AA25/$L$25</f>
        <v>0</v>
      </c>
      <c r="AB34" s="154"/>
    </row>
    <row r="35" spans="1:28" ht="37.15" customHeight="1" thickBot="1">
      <c r="A35" s="113" t="s">
        <v>386</v>
      </c>
      <c r="B35" s="113" t="s">
        <v>387</v>
      </c>
      <c r="C35" s="113" t="s">
        <v>388</v>
      </c>
      <c r="D35" s="218">
        <v>43313</v>
      </c>
      <c r="E35" s="121" t="s">
        <v>249</v>
      </c>
      <c r="F35" s="111">
        <v>40</v>
      </c>
      <c r="G35" s="229">
        <f>G26/($G$26+$H$26+$I$26)</f>
        <v>0.2608695652173913</v>
      </c>
      <c r="H35" s="230">
        <f>H26/($G$26+$H$26+$I$26)</f>
        <v>0.65217391304347827</v>
      </c>
      <c r="I35" s="231">
        <f>I26/($G$26+$H$26+$I$26)</f>
        <v>8.6956521739130432E-2</v>
      </c>
      <c r="J35" s="232">
        <f t="shared" si="3"/>
        <v>0.33333333333333331</v>
      </c>
      <c r="K35" s="233">
        <f t="shared" si="3"/>
        <v>0.53333333333333333</v>
      </c>
      <c r="L35" s="234">
        <f>L26/I26</f>
        <v>0.5</v>
      </c>
      <c r="M35" s="229">
        <f>M26/$J$26</f>
        <v>1</v>
      </c>
      <c r="N35" s="230">
        <f>N26/$K$26</f>
        <v>0.875</v>
      </c>
      <c r="O35" s="231">
        <f>O26/$L$26</f>
        <v>1</v>
      </c>
      <c r="P35" s="229">
        <f>P26/$J$26</f>
        <v>0</v>
      </c>
      <c r="Q35" s="230">
        <f>Q26/$K$26</f>
        <v>0.125</v>
      </c>
      <c r="R35" s="231">
        <f>R26/$L$26</f>
        <v>0</v>
      </c>
      <c r="S35" s="232">
        <f>S26/'EJEMPLO Ind8'!$G9</f>
        <v>0.15</v>
      </c>
      <c r="T35" s="233">
        <f>T26/'EJEMPLO Ind8'!$H9</f>
        <v>7.6923076923076927E-2</v>
      </c>
      <c r="U35" s="231">
        <f>U26/'EJEMPLO Ind8'!I9</f>
        <v>0.14285714285714285</v>
      </c>
      <c r="V35" s="229">
        <f>V26/$J$26</f>
        <v>0.5</v>
      </c>
      <c r="W35" s="230">
        <f>W26/$K$26</f>
        <v>0.875</v>
      </c>
      <c r="X35" s="231">
        <f>X26/$L$26</f>
        <v>1</v>
      </c>
      <c r="Y35" s="229">
        <f>Y26/$J$26</f>
        <v>0</v>
      </c>
      <c r="Z35" s="230">
        <f>Z26/$K$26</f>
        <v>0.25</v>
      </c>
      <c r="AA35" s="231">
        <f>AA26/$L$26</f>
        <v>0</v>
      </c>
      <c r="AB35" s="154"/>
    </row>
    <row r="36" spans="1:28" ht="25.15" customHeight="1"/>
    <row r="37" spans="1:28" ht="31.15" customHeight="1" thickBot="1">
      <c r="A37" s="704" t="s">
        <v>501</v>
      </c>
      <c r="B37" s="705"/>
      <c r="C37" s="705"/>
      <c r="D37" s="705"/>
      <c r="E37" s="705"/>
      <c r="F37" s="705"/>
      <c r="G37" s="705"/>
      <c r="H37" s="705"/>
      <c r="I37" s="705"/>
      <c r="J37" s="705"/>
      <c r="K37" s="705"/>
      <c r="L37" s="705"/>
      <c r="M37" s="705"/>
      <c r="N37" s="705"/>
      <c r="O37" s="705"/>
      <c r="P37" s="705"/>
      <c r="Q37" s="705"/>
      <c r="R37" s="705"/>
      <c r="S37" s="705"/>
      <c r="T37" s="705"/>
      <c r="U37" s="706"/>
      <c r="W37" s="155"/>
      <c r="X37" s="155"/>
      <c r="Y37" s="155"/>
      <c r="Z37" s="155"/>
      <c r="AA37" s="155"/>
      <c r="AB37" s="155"/>
    </row>
    <row r="38" spans="1:28" ht="75" customHeight="1">
      <c r="A38" s="715" t="s">
        <v>238</v>
      </c>
      <c r="B38" s="715" t="s">
        <v>239</v>
      </c>
      <c r="C38" s="715" t="s">
        <v>240</v>
      </c>
      <c r="D38" s="703" t="s">
        <v>516</v>
      </c>
      <c r="E38" s="703" t="s">
        <v>241</v>
      </c>
      <c r="F38" s="711" t="s">
        <v>495</v>
      </c>
      <c r="G38" s="707" t="s">
        <v>496</v>
      </c>
      <c r="H38" s="708"/>
      <c r="I38" s="707" t="s">
        <v>515</v>
      </c>
      <c r="J38" s="708"/>
      <c r="K38" s="707" t="s">
        <v>269</v>
      </c>
      <c r="L38" s="708"/>
      <c r="M38" s="707" t="s">
        <v>270</v>
      </c>
      <c r="N38" s="708"/>
      <c r="O38" s="707" t="s">
        <v>394</v>
      </c>
      <c r="P38" s="708"/>
      <c r="Q38" s="707" t="s">
        <v>271</v>
      </c>
      <c r="R38" s="708"/>
      <c r="S38" s="707" t="s">
        <v>272</v>
      </c>
      <c r="T38" s="708"/>
      <c r="U38" s="709" t="s">
        <v>245</v>
      </c>
    </row>
    <row r="39" spans="1:28" ht="144">
      <c r="A39" s="716"/>
      <c r="B39" s="716"/>
      <c r="C39" s="716"/>
      <c r="D39" s="703"/>
      <c r="E39" s="703"/>
      <c r="F39" s="711"/>
      <c r="G39" s="146" t="s">
        <v>390</v>
      </c>
      <c r="H39" s="156" t="s">
        <v>391</v>
      </c>
      <c r="I39" s="146" t="s">
        <v>390</v>
      </c>
      <c r="J39" s="156" t="s">
        <v>391</v>
      </c>
      <c r="K39" s="146" t="s">
        <v>390</v>
      </c>
      <c r="L39" s="156" t="s">
        <v>391</v>
      </c>
      <c r="M39" s="146" t="s">
        <v>390</v>
      </c>
      <c r="N39" s="156" t="s">
        <v>391</v>
      </c>
      <c r="O39" s="146" t="s">
        <v>390</v>
      </c>
      <c r="P39" s="156" t="s">
        <v>391</v>
      </c>
      <c r="Q39" s="146" t="s">
        <v>390</v>
      </c>
      <c r="R39" s="156" t="s">
        <v>391</v>
      </c>
      <c r="S39" s="146" t="s">
        <v>390</v>
      </c>
      <c r="T39" s="156" t="s">
        <v>391</v>
      </c>
      <c r="U39" s="710"/>
      <c r="W39" s="157"/>
      <c r="X39" s="157"/>
      <c r="Y39" s="157"/>
      <c r="Z39" s="157"/>
      <c r="AA39" s="157"/>
      <c r="AB39" s="157"/>
    </row>
    <row r="40" spans="1:28" ht="37.15" customHeight="1">
      <c r="A40" s="113" t="s">
        <v>386</v>
      </c>
      <c r="B40" s="113" t="s">
        <v>387</v>
      </c>
      <c r="C40" s="113" t="s">
        <v>388</v>
      </c>
      <c r="D40" s="217">
        <v>44044</v>
      </c>
      <c r="E40" s="113" t="s">
        <v>348</v>
      </c>
      <c r="F40" s="111">
        <v>65</v>
      </c>
      <c r="G40" s="112">
        <v>12</v>
      </c>
      <c r="H40" s="114">
        <v>14</v>
      </c>
      <c r="I40" s="112">
        <v>8</v>
      </c>
      <c r="J40" s="114">
        <v>12</v>
      </c>
      <c r="K40" s="112">
        <v>5</v>
      </c>
      <c r="L40" s="114">
        <v>11</v>
      </c>
      <c r="M40" s="112">
        <v>3</v>
      </c>
      <c r="N40" s="114">
        <v>1</v>
      </c>
      <c r="O40" s="117">
        <v>17</v>
      </c>
      <c r="P40" s="118">
        <v>18</v>
      </c>
      <c r="Q40" s="112">
        <v>5</v>
      </c>
      <c r="R40" s="114">
        <v>10</v>
      </c>
      <c r="S40" s="112">
        <v>2</v>
      </c>
      <c r="T40" s="114">
        <v>8</v>
      </c>
      <c r="U40" s="158"/>
      <c r="W40" s="157"/>
      <c r="X40" s="157"/>
      <c r="Y40" s="157"/>
      <c r="Z40" s="157"/>
      <c r="AA40" s="157"/>
      <c r="AB40" s="157"/>
    </row>
    <row r="41" spans="1:28" ht="37.15" customHeight="1">
      <c r="A41" s="113" t="s">
        <v>386</v>
      </c>
      <c r="B41" s="113" t="s">
        <v>387</v>
      </c>
      <c r="C41" s="113" t="s">
        <v>388</v>
      </c>
      <c r="D41" s="218">
        <v>43313</v>
      </c>
      <c r="E41" s="121" t="s">
        <v>246</v>
      </c>
      <c r="F41" s="111">
        <v>720</v>
      </c>
      <c r="G41" s="112" t="s">
        <v>401</v>
      </c>
      <c r="H41" s="114" t="s">
        <v>401</v>
      </c>
      <c r="I41" s="112" t="s">
        <v>401</v>
      </c>
      <c r="J41" s="114" t="s">
        <v>401</v>
      </c>
      <c r="K41" s="112" t="s">
        <v>401</v>
      </c>
      <c r="L41" s="114" t="s">
        <v>401</v>
      </c>
      <c r="M41" s="112" t="s">
        <v>401</v>
      </c>
      <c r="N41" s="114" t="s">
        <v>401</v>
      </c>
      <c r="O41" s="112" t="s">
        <v>401</v>
      </c>
      <c r="P41" s="114" t="s">
        <v>401</v>
      </c>
      <c r="Q41" s="112" t="s">
        <v>401</v>
      </c>
      <c r="R41" s="114" t="s">
        <v>401</v>
      </c>
      <c r="S41" s="112" t="s">
        <v>401</v>
      </c>
      <c r="T41" s="114" t="s">
        <v>401</v>
      </c>
      <c r="U41" s="158"/>
    </row>
    <row r="42" spans="1:28" ht="37.15" customHeight="1">
      <c r="A42" s="113" t="s">
        <v>386</v>
      </c>
      <c r="B42" s="113" t="s">
        <v>387</v>
      </c>
      <c r="C42" s="113" t="s">
        <v>388</v>
      </c>
      <c r="D42" s="218">
        <v>43678</v>
      </c>
      <c r="E42" s="121" t="s">
        <v>247</v>
      </c>
      <c r="F42" s="111">
        <v>115</v>
      </c>
      <c r="G42" s="117">
        <v>12</v>
      </c>
      <c r="H42" s="118">
        <v>28</v>
      </c>
      <c r="I42" s="117">
        <v>9</v>
      </c>
      <c r="J42" s="118">
        <v>28</v>
      </c>
      <c r="K42" s="117">
        <v>5</v>
      </c>
      <c r="L42" s="118">
        <v>22</v>
      </c>
      <c r="M42" s="117">
        <v>4</v>
      </c>
      <c r="N42" s="118">
        <v>6</v>
      </c>
      <c r="O42" s="117">
        <v>14</v>
      </c>
      <c r="P42" s="118">
        <v>20</v>
      </c>
      <c r="Q42" s="117">
        <v>5</v>
      </c>
      <c r="R42" s="118">
        <v>22</v>
      </c>
      <c r="S42" s="117">
        <v>3</v>
      </c>
      <c r="T42" s="118">
        <v>8</v>
      </c>
      <c r="U42" s="158"/>
    </row>
    <row r="43" spans="1:28" ht="37.15" customHeight="1">
      <c r="A43" s="113" t="s">
        <v>386</v>
      </c>
      <c r="B43" s="113" t="s">
        <v>387</v>
      </c>
      <c r="C43" s="113" t="s">
        <v>388</v>
      </c>
      <c r="D43" s="218">
        <v>43678</v>
      </c>
      <c r="E43" s="121" t="s">
        <v>248</v>
      </c>
      <c r="F43" s="111">
        <v>85</v>
      </c>
      <c r="G43" s="117">
        <v>19</v>
      </c>
      <c r="H43" s="118">
        <v>27</v>
      </c>
      <c r="I43" s="117">
        <v>10</v>
      </c>
      <c r="J43" s="118">
        <v>16</v>
      </c>
      <c r="K43" s="117">
        <v>4</v>
      </c>
      <c r="L43" s="118">
        <v>14</v>
      </c>
      <c r="M43" s="117">
        <v>2</v>
      </c>
      <c r="N43" s="118">
        <v>6</v>
      </c>
      <c r="O43" s="117">
        <v>14</v>
      </c>
      <c r="P43" s="118">
        <v>15</v>
      </c>
      <c r="Q43" s="117">
        <v>3</v>
      </c>
      <c r="R43" s="118">
        <v>14</v>
      </c>
      <c r="S43" s="117">
        <v>3</v>
      </c>
      <c r="T43" s="118">
        <v>9</v>
      </c>
      <c r="U43" s="158"/>
    </row>
    <row r="44" spans="1:28" ht="37.15" customHeight="1" thickBot="1">
      <c r="A44" s="113" t="s">
        <v>386</v>
      </c>
      <c r="B44" s="113" t="s">
        <v>387</v>
      </c>
      <c r="C44" s="113" t="s">
        <v>388</v>
      </c>
      <c r="D44" s="218">
        <v>43313</v>
      </c>
      <c r="E44" s="121" t="s">
        <v>249</v>
      </c>
      <c r="F44" s="111">
        <v>40</v>
      </c>
      <c r="G44" s="123">
        <v>13</v>
      </c>
      <c r="H44" s="125">
        <v>10</v>
      </c>
      <c r="I44" s="123">
        <v>6</v>
      </c>
      <c r="J44" s="125">
        <v>5</v>
      </c>
      <c r="K44" s="123">
        <v>5</v>
      </c>
      <c r="L44" s="125">
        <v>5</v>
      </c>
      <c r="M44" s="123">
        <v>1</v>
      </c>
      <c r="N44" s="125">
        <v>0</v>
      </c>
      <c r="O44" s="123">
        <v>3</v>
      </c>
      <c r="P44" s="125">
        <v>2</v>
      </c>
      <c r="Q44" s="123">
        <v>5</v>
      </c>
      <c r="R44" s="125">
        <v>4</v>
      </c>
      <c r="S44" s="123">
        <v>1</v>
      </c>
      <c r="T44" s="125">
        <v>1</v>
      </c>
      <c r="U44" s="158"/>
    </row>
    <row r="45" spans="1:28" ht="25.15" customHeight="1"/>
    <row r="46" spans="1:28" ht="31.15" customHeight="1" thickBot="1">
      <c r="A46" s="704" t="s">
        <v>502</v>
      </c>
      <c r="B46" s="705"/>
      <c r="C46" s="705"/>
      <c r="D46" s="705"/>
      <c r="E46" s="705"/>
      <c r="F46" s="705"/>
      <c r="G46" s="705"/>
      <c r="H46" s="705"/>
      <c r="I46" s="705"/>
      <c r="J46" s="705"/>
      <c r="K46" s="705"/>
      <c r="L46" s="705"/>
      <c r="M46" s="705"/>
      <c r="N46" s="705"/>
      <c r="O46" s="705"/>
      <c r="P46" s="705"/>
      <c r="Q46" s="705"/>
      <c r="R46" s="705"/>
      <c r="S46" s="705"/>
      <c r="T46" s="705"/>
      <c r="U46" s="706"/>
      <c r="V46" s="159"/>
      <c r="W46" s="155"/>
      <c r="X46" s="155"/>
      <c r="Y46" s="155"/>
      <c r="Z46" s="155"/>
      <c r="AA46" s="155"/>
      <c r="AB46" s="155"/>
    </row>
    <row r="47" spans="1:28" ht="76.150000000000006" customHeight="1">
      <c r="A47" s="715" t="s">
        <v>238</v>
      </c>
      <c r="B47" s="715" t="s">
        <v>239</v>
      </c>
      <c r="C47" s="715" t="s">
        <v>240</v>
      </c>
      <c r="D47" s="703" t="s">
        <v>516</v>
      </c>
      <c r="E47" s="703" t="s">
        <v>241</v>
      </c>
      <c r="F47" s="711" t="s">
        <v>495</v>
      </c>
      <c r="G47" s="707" t="s">
        <v>496</v>
      </c>
      <c r="H47" s="708"/>
      <c r="I47" s="707" t="s">
        <v>515</v>
      </c>
      <c r="J47" s="708"/>
      <c r="K47" s="707" t="s">
        <v>269</v>
      </c>
      <c r="L47" s="708"/>
      <c r="M47" s="707" t="s">
        <v>270</v>
      </c>
      <c r="N47" s="708"/>
      <c r="O47" s="707" t="s">
        <v>394</v>
      </c>
      <c r="P47" s="708"/>
      <c r="Q47" s="707" t="s">
        <v>271</v>
      </c>
      <c r="R47" s="708"/>
      <c r="S47" s="707" t="s">
        <v>272</v>
      </c>
      <c r="T47" s="708"/>
      <c r="U47" s="709" t="s">
        <v>245</v>
      </c>
      <c r="W47" s="157"/>
      <c r="X47" s="157"/>
      <c r="Y47" s="157"/>
      <c r="Z47" s="157"/>
      <c r="AA47" s="157"/>
      <c r="AB47" s="157"/>
    </row>
    <row r="48" spans="1:28" ht="144">
      <c r="A48" s="716"/>
      <c r="B48" s="716"/>
      <c r="C48" s="716"/>
      <c r="D48" s="703"/>
      <c r="E48" s="703"/>
      <c r="F48" s="711"/>
      <c r="G48" s="146" t="s">
        <v>390</v>
      </c>
      <c r="H48" s="156" t="s">
        <v>391</v>
      </c>
      <c r="I48" s="235" t="s">
        <v>440</v>
      </c>
      <c r="J48" s="239" t="s">
        <v>441</v>
      </c>
      <c r="K48" s="235" t="s">
        <v>442</v>
      </c>
      <c r="L48" s="239" t="s">
        <v>443</v>
      </c>
      <c r="M48" s="235" t="s">
        <v>444</v>
      </c>
      <c r="N48" s="239" t="s">
        <v>445</v>
      </c>
      <c r="O48" s="235" t="s">
        <v>446</v>
      </c>
      <c r="P48" s="239" t="s">
        <v>447</v>
      </c>
      <c r="Q48" s="235" t="s">
        <v>448</v>
      </c>
      <c r="R48" s="239" t="s">
        <v>449</v>
      </c>
      <c r="S48" s="235" t="s">
        <v>450</v>
      </c>
      <c r="T48" s="239" t="s">
        <v>451</v>
      </c>
      <c r="U48" s="710"/>
      <c r="W48" s="157"/>
      <c r="X48" s="157"/>
      <c r="Y48" s="157"/>
      <c r="Z48" s="157"/>
      <c r="AA48" s="157"/>
      <c r="AB48" s="157"/>
    </row>
    <row r="49" spans="1:28" ht="37.15" customHeight="1">
      <c r="A49" s="113" t="s">
        <v>386</v>
      </c>
      <c r="B49" s="113" t="s">
        <v>387</v>
      </c>
      <c r="C49" s="113" t="s">
        <v>388</v>
      </c>
      <c r="D49" s="217">
        <v>44044</v>
      </c>
      <c r="E49" s="113" t="s">
        <v>348</v>
      </c>
      <c r="F49" s="111">
        <v>65</v>
      </c>
      <c r="G49" s="223">
        <f>G40/SUM($G40:$H40)</f>
        <v>0.46153846153846156</v>
      </c>
      <c r="H49" s="225">
        <f>H40/SUM($G40:$H40)</f>
        <v>0.53846153846153844</v>
      </c>
      <c r="I49" s="223">
        <f>I40/G40</f>
        <v>0.66666666666666663</v>
      </c>
      <c r="J49" s="225">
        <f>J40/H40</f>
        <v>0.8571428571428571</v>
      </c>
      <c r="K49" s="223">
        <f>K$40/$I$40</f>
        <v>0.625</v>
      </c>
      <c r="L49" s="225">
        <f>L$40/$J$40</f>
        <v>0.91666666666666663</v>
      </c>
      <c r="M49" s="223">
        <f>M40/$I$40</f>
        <v>0.375</v>
      </c>
      <c r="N49" s="225">
        <f>N$40/$J$40</f>
        <v>8.3333333333333329E-2</v>
      </c>
      <c r="O49" s="223">
        <f>O40/'EJEMPLO Ind8'!$J5</f>
        <v>0.85</v>
      </c>
      <c r="P49" s="225">
        <f>P40/'EJEMPLO Ind8'!$K5</f>
        <v>0.4</v>
      </c>
      <c r="Q49" s="223">
        <f>Q$40/$I$40</f>
        <v>0.625</v>
      </c>
      <c r="R49" s="225">
        <f>R$40/$J$40</f>
        <v>0.83333333333333337</v>
      </c>
      <c r="S49" s="223">
        <f>S$40/$I$40</f>
        <v>0.25</v>
      </c>
      <c r="T49" s="225">
        <f>T$40/$J$40</f>
        <v>0.66666666666666663</v>
      </c>
      <c r="U49" s="158"/>
      <c r="W49" s="157"/>
      <c r="X49" s="157"/>
      <c r="Y49" s="157"/>
      <c r="Z49" s="157"/>
      <c r="AA49" s="157"/>
      <c r="AB49" s="157"/>
    </row>
    <row r="50" spans="1:28" ht="37.15" customHeight="1">
      <c r="A50" s="113" t="s">
        <v>386</v>
      </c>
      <c r="B50" s="113" t="s">
        <v>387</v>
      </c>
      <c r="C50" s="113" t="s">
        <v>388</v>
      </c>
      <c r="D50" s="218">
        <v>43313</v>
      </c>
      <c r="E50" s="121" t="s">
        <v>246</v>
      </c>
      <c r="F50" s="111">
        <v>720</v>
      </c>
      <c r="G50" s="112" t="s">
        <v>401</v>
      </c>
      <c r="H50" s="114" t="s">
        <v>401</v>
      </c>
      <c r="I50" s="112" t="s">
        <v>401</v>
      </c>
      <c r="J50" s="114" t="s">
        <v>401</v>
      </c>
      <c r="K50" s="112" t="s">
        <v>401</v>
      </c>
      <c r="L50" s="114" t="s">
        <v>401</v>
      </c>
      <c r="M50" s="112" t="s">
        <v>401</v>
      </c>
      <c r="N50" s="114" t="s">
        <v>401</v>
      </c>
      <c r="O50" s="223" t="s">
        <v>401</v>
      </c>
      <c r="P50" s="225" t="s">
        <v>401</v>
      </c>
      <c r="Q50" s="112" t="s">
        <v>401</v>
      </c>
      <c r="R50" s="114" t="s">
        <v>401</v>
      </c>
      <c r="S50" s="112" t="s">
        <v>401</v>
      </c>
      <c r="T50" s="114" t="s">
        <v>401</v>
      </c>
      <c r="U50" s="158"/>
      <c r="W50" s="160"/>
      <c r="X50" s="160"/>
      <c r="Y50" s="160"/>
      <c r="Z50" s="160"/>
      <c r="AA50" s="160"/>
      <c r="AB50" s="160"/>
    </row>
    <row r="51" spans="1:28" ht="37.15" customHeight="1">
      <c r="A51" s="113" t="s">
        <v>386</v>
      </c>
      <c r="B51" s="113" t="s">
        <v>387</v>
      </c>
      <c r="C51" s="113" t="s">
        <v>388</v>
      </c>
      <c r="D51" s="218">
        <v>43678</v>
      </c>
      <c r="E51" s="121" t="s">
        <v>247</v>
      </c>
      <c r="F51" s="111">
        <v>115</v>
      </c>
      <c r="G51" s="226">
        <f t="shared" ref="G51:H53" si="4">G42/SUM($G42:$H42)</f>
        <v>0.3</v>
      </c>
      <c r="H51" s="228">
        <f t="shared" si="4"/>
        <v>0.7</v>
      </c>
      <c r="I51" s="226">
        <f t="shared" ref="I51:J53" si="5">I42/G42</f>
        <v>0.75</v>
      </c>
      <c r="J51" s="228">
        <f t="shared" si="5"/>
        <v>1</v>
      </c>
      <c r="K51" s="226">
        <f>K$42/$I$42</f>
        <v>0.55555555555555558</v>
      </c>
      <c r="L51" s="228">
        <f>L$42/$J$42</f>
        <v>0.7857142857142857</v>
      </c>
      <c r="M51" s="226">
        <f>M$42/$I$42</f>
        <v>0.44444444444444442</v>
      </c>
      <c r="N51" s="228">
        <f>N$42/$J$42</f>
        <v>0.21428571428571427</v>
      </c>
      <c r="O51" s="223">
        <f>O42/'EJEMPLO Ind8'!$J7</f>
        <v>0.42424242424242425</v>
      </c>
      <c r="P51" s="225">
        <f>P42/'EJEMPLO Ind8'!$K7</f>
        <v>0.24390243902439024</v>
      </c>
      <c r="Q51" s="226">
        <f>Q$42/$I$42</f>
        <v>0.55555555555555558</v>
      </c>
      <c r="R51" s="228">
        <f>R$42/$J$42</f>
        <v>0.7857142857142857</v>
      </c>
      <c r="S51" s="226">
        <f>S$42/$I$42</f>
        <v>0.33333333333333331</v>
      </c>
      <c r="T51" s="228">
        <f>T$42/$J$42</f>
        <v>0.2857142857142857</v>
      </c>
      <c r="U51" s="158"/>
      <c r="W51" s="160"/>
      <c r="X51" s="160"/>
      <c r="Y51" s="160"/>
      <c r="Z51" s="160"/>
      <c r="AA51" s="160"/>
      <c r="AB51" s="160"/>
    </row>
    <row r="52" spans="1:28" ht="37.15" customHeight="1">
      <c r="A52" s="113" t="s">
        <v>386</v>
      </c>
      <c r="B52" s="113" t="s">
        <v>387</v>
      </c>
      <c r="C52" s="113" t="s">
        <v>388</v>
      </c>
      <c r="D52" s="218">
        <v>43678</v>
      </c>
      <c r="E52" s="121" t="s">
        <v>248</v>
      </c>
      <c r="F52" s="111">
        <v>85</v>
      </c>
      <c r="G52" s="226">
        <f t="shared" si="4"/>
        <v>0.41304347826086957</v>
      </c>
      <c r="H52" s="228">
        <f t="shared" si="4"/>
        <v>0.58695652173913049</v>
      </c>
      <c r="I52" s="226">
        <f t="shared" si="5"/>
        <v>0.52631578947368418</v>
      </c>
      <c r="J52" s="228">
        <f t="shared" si="5"/>
        <v>0.59259259259259256</v>
      </c>
      <c r="K52" s="226">
        <f>K$43/$I$43</f>
        <v>0.4</v>
      </c>
      <c r="L52" s="228">
        <f>L$43/$J$43</f>
        <v>0.875</v>
      </c>
      <c r="M52" s="226">
        <f>M$43/$I$43</f>
        <v>0.2</v>
      </c>
      <c r="N52" s="228">
        <f>N$43/$J$43</f>
        <v>0.375</v>
      </c>
      <c r="O52" s="223">
        <f>O43/'EJEMPLO Ind8'!$J8</f>
        <v>0.56000000000000005</v>
      </c>
      <c r="P52" s="225">
        <f>P43/'EJEMPLO Ind8'!$K8</f>
        <v>0.25</v>
      </c>
      <c r="Q52" s="226">
        <f>Q$43/$I$43</f>
        <v>0.3</v>
      </c>
      <c r="R52" s="228">
        <f>R$43/$J$43</f>
        <v>0.875</v>
      </c>
      <c r="S52" s="226">
        <f>S$43/$I$43</f>
        <v>0.3</v>
      </c>
      <c r="T52" s="228">
        <f>T$43/$J$43</f>
        <v>0.5625</v>
      </c>
      <c r="U52" s="158"/>
      <c r="W52" s="160"/>
      <c r="X52" s="160"/>
      <c r="Y52" s="160"/>
      <c r="Z52" s="160"/>
      <c r="AA52" s="160"/>
      <c r="AB52" s="160"/>
    </row>
    <row r="53" spans="1:28" ht="37.15" customHeight="1" thickBot="1">
      <c r="A53" s="113" t="s">
        <v>386</v>
      </c>
      <c r="B53" s="113" t="s">
        <v>387</v>
      </c>
      <c r="C53" s="113" t="s">
        <v>388</v>
      </c>
      <c r="D53" s="218">
        <v>43313</v>
      </c>
      <c r="E53" s="121" t="s">
        <v>249</v>
      </c>
      <c r="F53" s="111">
        <v>40</v>
      </c>
      <c r="G53" s="229">
        <f t="shared" si="4"/>
        <v>0.56521739130434778</v>
      </c>
      <c r="H53" s="231">
        <f t="shared" si="4"/>
        <v>0.43478260869565216</v>
      </c>
      <c r="I53" s="229">
        <f t="shared" si="5"/>
        <v>0.46153846153846156</v>
      </c>
      <c r="J53" s="231">
        <f t="shared" si="5"/>
        <v>0.5</v>
      </c>
      <c r="K53" s="229">
        <f>K$44/$I$44</f>
        <v>0.83333333333333337</v>
      </c>
      <c r="L53" s="231">
        <f>L$44/$J$44</f>
        <v>1</v>
      </c>
      <c r="M53" s="229">
        <f>M$44/$I$44</f>
        <v>0.16666666666666666</v>
      </c>
      <c r="N53" s="231">
        <f>N$44/$J$44</f>
        <v>0</v>
      </c>
      <c r="O53" s="232">
        <f>O44/'EJEMPLO Ind8'!$J9</f>
        <v>0.17647058823529413</v>
      </c>
      <c r="P53" s="234">
        <f>P44/'EJEMPLO Ind8'!$K9</f>
        <v>8.6956521739130432E-2</v>
      </c>
      <c r="Q53" s="229">
        <f>Q$44/$I$44</f>
        <v>0.83333333333333337</v>
      </c>
      <c r="R53" s="231">
        <f>R$44/$J$44</f>
        <v>0.8</v>
      </c>
      <c r="S53" s="229">
        <f>S$44/$I$44</f>
        <v>0.16666666666666666</v>
      </c>
      <c r="T53" s="231">
        <f>T$44/$J$44</f>
        <v>0.2</v>
      </c>
      <c r="U53" s="158"/>
      <c r="W53" s="160"/>
      <c r="X53" s="160"/>
      <c r="Y53" s="160"/>
      <c r="Z53" s="160"/>
      <c r="AA53" s="160"/>
      <c r="AB53" s="160"/>
    </row>
    <row r="54" spans="1:28" ht="25.15" customHeight="1"/>
    <row r="55" spans="1:28" ht="31.15" customHeight="1" thickBot="1">
      <c r="A55" s="704" t="s">
        <v>503</v>
      </c>
      <c r="B55" s="705"/>
      <c r="C55" s="705"/>
      <c r="D55" s="705"/>
      <c r="E55" s="705"/>
      <c r="F55" s="705"/>
      <c r="G55" s="705"/>
      <c r="H55" s="705"/>
      <c r="I55" s="705"/>
      <c r="J55" s="705"/>
      <c r="K55" s="705"/>
      <c r="L55" s="705"/>
      <c r="M55" s="705"/>
      <c r="N55" s="705"/>
      <c r="O55" s="705"/>
      <c r="P55" s="705"/>
      <c r="Q55" s="705"/>
      <c r="R55" s="705"/>
      <c r="S55" s="705"/>
      <c r="T55" s="705"/>
      <c r="U55" s="706"/>
      <c r="V55" s="159"/>
      <c r="W55" s="155"/>
      <c r="X55" s="155"/>
      <c r="Y55" s="155"/>
      <c r="Z55" s="155"/>
      <c r="AA55" s="155"/>
      <c r="AB55" s="155"/>
    </row>
    <row r="56" spans="1:28" ht="72" customHeight="1">
      <c r="A56" s="703" t="s">
        <v>238</v>
      </c>
      <c r="B56" s="703" t="s">
        <v>239</v>
      </c>
      <c r="C56" s="703" t="s">
        <v>240</v>
      </c>
      <c r="D56" s="703" t="s">
        <v>516</v>
      </c>
      <c r="E56" s="703" t="s">
        <v>241</v>
      </c>
      <c r="F56" s="711" t="s">
        <v>495</v>
      </c>
      <c r="G56" s="712" t="s">
        <v>496</v>
      </c>
      <c r="H56" s="713"/>
      <c r="I56" s="707" t="s">
        <v>515</v>
      </c>
      <c r="J56" s="708"/>
      <c r="K56" s="712" t="s">
        <v>269</v>
      </c>
      <c r="L56" s="713"/>
      <c r="M56" s="712" t="s">
        <v>270</v>
      </c>
      <c r="N56" s="713"/>
      <c r="O56" s="712" t="s">
        <v>394</v>
      </c>
      <c r="P56" s="713"/>
      <c r="Q56" s="712" t="s">
        <v>271</v>
      </c>
      <c r="R56" s="713"/>
      <c r="S56" s="712" t="s">
        <v>272</v>
      </c>
      <c r="T56" s="713"/>
      <c r="U56" s="714" t="s">
        <v>245</v>
      </c>
      <c r="W56" s="155"/>
      <c r="X56" s="155"/>
      <c r="Y56" s="155"/>
      <c r="Z56" s="155"/>
      <c r="AA56" s="155"/>
      <c r="AB56" s="155"/>
    </row>
    <row r="57" spans="1:28" ht="144">
      <c r="A57" s="703"/>
      <c r="B57" s="703"/>
      <c r="C57" s="703"/>
      <c r="D57" s="703"/>
      <c r="E57" s="703"/>
      <c r="F57" s="711"/>
      <c r="G57" s="146" t="s">
        <v>417</v>
      </c>
      <c r="H57" s="156" t="s">
        <v>418</v>
      </c>
      <c r="I57" s="146" t="s">
        <v>417</v>
      </c>
      <c r="J57" s="156" t="s">
        <v>418</v>
      </c>
      <c r="K57" s="146" t="s">
        <v>417</v>
      </c>
      <c r="L57" s="156" t="s">
        <v>418</v>
      </c>
      <c r="M57" s="146" t="s">
        <v>417</v>
      </c>
      <c r="N57" s="156" t="s">
        <v>418</v>
      </c>
      <c r="O57" s="146" t="s">
        <v>417</v>
      </c>
      <c r="P57" s="156" t="s">
        <v>418</v>
      </c>
      <c r="Q57" s="146" t="s">
        <v>417</v>
      </c>
      <c r="R57" s="156" t="s">
        <v>418</v>
      </c>
      <c r="S57" s="146" t="s">
        <v>417</v>
      </c>
      <c r="T57" s="156" t="s">
        <v>418</v>
      </c>
      <c r="U57" s="714"/>
      <c r="W57" s="157"/>
      <c r="X57" s="157"/>
      <c r="Y57" s="157"/>
      <c r="Z57" s="157"/>
      <c r="AA57" s="157"/>
      <c r="AB57" s="157"/>
    </row>
    <row r="58" spans="1:28" ht="37.15" customHeight="1">
      <c r="A58" s="113" t="s">
        <v>386</v>
      </c>
      <c r="B58" s="113" t="s">
        <v>387</v>
      </c>
      <c r="C58" s="113" t="s">
        <v>388</v>
      </c>
      <c r="D58" s="217">
        <v>44044</v>
      </c>
      <c r="E58" s="113" t="s">
        <v>348</v>
      </c>
      <c r="F58" s="111">
        <v>65</v>
      </c>
      <c r="G58" s="112">
        <v>8</v>
      </c>
      <c r="H58" s="114">
        <v>18</v>
      </c>
      <c r="I58" s="112">
        <v>5</v>
      </c>
      <c r="J58" s="114">
        <v>15</v>
      </c>
      <c r="K58" s="112">
        <v>4</v>
      </c>
      <c r="L58" s="114">
        <v>12</v>
      </c>
      <c r="M58" s="112">
        <v>1</v>
      </c>
      <c r="N58" s="114">
        <v>3</v>
      </c>
      <c r="O58" s="117">
        <v>0</v>
      </c>
      <c r="P58" s="118">
        <v>35</v>
      </c>
      <c r="Q58" s="112">
        <v>5</v>
      </c>
      <c r="R58" s="114">
        <v>10</v>
      </c>
      <c r="S58" s="112">
        <v>4</v>
      </c>
      <c r="T58" s="114">
        <v>6</v>
      </c>
      <c r="U58" s="149"/>
      <c r="W58" s="157"/>
      <c r="X58" s="157"/>
      <c r="Y58" s="157"/>
      <c r="Z58" s="157"/>
      <c r="AA58" s="157"/>
      <c r="AB58" s="157"/>
    </row>
    <row r="59" spans="1:28" ht="37.15" customHeight="1">
      <c r="A59" s="113" t="s">
        <v>386</v>
      </c>
      <c r="B59" s="113" t="s">
        <v>387</v>
      </c>
      <c r="C59" s="113" t="s">
        <v>388</v>
      </c>
      <c r="D59" s="218">
        <v>43313</v>
      </c>
      <c r="E59" s="121" t="s">
        <v>246</v>
      </c>
      <c r="F59" s="111">
        <v>720</v>
      </c>
      <c r="G59" s="112">
        <v>82</v>
      </c>
      <c r="H59" s="114">
        <v>275</v>
      </c>
      <c r="I59" s="112">
        <v>45</v>
      </c>
      <c r="J59" s="114">
        <v>218</v>
      </c>
      <c r="K59" s="112">
        <v>32</v>
      </c>
      <c r="L59" s="114">
        <v>125</v>
      </c>
      <c r="M59" s="117">
        <v>13</v>
      </c>
      <c r="N59" s="118">
        <v>93</v>
      </c>
      <c r="O59" s="112">
        <v>81</v>
      </c>
      <c r="P59" s="114">
        <v>256</v>
      </c>
      <c r="Q59" s="112">
        <v>36</v>
      </c>
      <c r="R59" s="114">
        <v>126</v>
      </c>
      <c r="S59" s="112">
        <v>12</v>
      </c>
      <c r="T59" s="114">
        <v>41</v>
      </c>
      <c r="U59" s="149"/>
    </row>
    <row r="60" spans="1:28" ht="37.15" customHeight="1">
      <c r="A60" s="113" t="s">
        <v>386</v>
      </c>
      <c r="B60" s="113" t="s">
        <v>387</v>
      </c>
      <c r="C60" s="113" t="s">
        <v>388</v>
      </c>
      <c r="D60" s="218">
        <v>43678</v>
      </c>
      <c r="E60" s="121" t="s">
        <v>247</v>
      </c>
      <c r="F60" s="111">
        <v>115</v>
      </c>
      <c r="G60" s="112" t="s">
        <v>401</v>
      </c>
      <c r="H60" s="114" t="s">
        <v>401</v>
      </c>
      <c r="I60" s="112" t="s">
        <v>401</v>
      </c>
      <c r="J60" s="114" t="s">
        <v>401</v>
      </c>
      <c r="K60" s="112" t="s">
        <v>401</v>
      </c>
      <c r="L60" s="114" t="s">
        <v>401</v>
      </c>
      <c r="M60" s="112" t="s">
        <v>401</v>
      </c>
      <c r="N60" s="114" t="s">
        <v>401</v>
      </c>
      <c r="O60" s="112" t="s">
        <v>401</v>
      </c>
      <c r="P60" s="114" t="s">
        <v>401</v>
      </c>
      <c r="Q60" s="112" t="s">
        <v>401</v>
      </c>
      <c r="R60" s="114" t="s">
        <v>401</v>
      </c>
      <c r="S60" s="112" t="s">
        <v>401</v>
      </c>
      <c r="T60" s="114" t="s">
        <v>401</v>
      </c>
      <c r="U60" s="149"/>
    </row>
    <row r="61" spans="1:28" ht="37.15" customHeight="1">
      <c r="A61" s="113" t="s">
        <v>386</v>
      </c>
      <c r="B61" s="113" t="s">
        <v>387</v>
      </c>
      <c r="C61" s="113" t="s">
        <v>388</v>
      </c>
      <c r="D61" s="218">
        <v>43678</v>
      </c>
      <c r="E61" s="121" t="s">
        <v>248</v>
      </c>
      <c r="F61" s="111">
        <v>85</v>
      </c>
      <c r="G61" s="117">
        <v>5</v>
      </c>
      <c r="H61" s="118">
        <v>41</v>
      </c>
      <c r="I61" s="117">
        <v>4</v>
      </c>
      <c r="J61" s="118">
        <v>22</v>
      </c>
      <c r="K61" s="117">
        <v>2</v>
      </c>
      <c r="L61" s="118">
        <v>16</v>
      </c>
      <c r="M61" s="117">
        <v>2</v>
      </c>
      <c r="N61" s="118">
        <v>6</v>
      </c>
      <c r="O61" s="117">
        <v>10</v>
      </c>
      <c r="P61" s="118">
        <v>19</v>
      </c>
      <c r="Q61" s="117">
        <v>2</v>
      </c>
      <c r="R61" s="118">
        <v>15</v>
      </c>
      <c r="S61" s="117">
        <v>1</v>
      </c>
      <c r="T61" s="118">
        <v>11</v>
      </c>
      <c r="U61" s="149"/>
    </row>
    <row r="62" spans="1:28" ht="37.15" customHeight="1" thickBot="1">
      <c r="A62" s="113" t="s">
        <v>386</v>
      </c>
      <c r="B62" s="113" t="s">
        <v>387</v>
      </c>
      <c r="C62" s="113" t="s">
        <v>388</v>
      </c>
      <c r="D62" s="218">
        <v>43313</v>
      </c>
      <c r="E62" s="121" t="s">
        <v>249</v>
      </c>
      <c r="F62" s="111">
        <v>40</v>
      </c>
      <c r="G62" s="123">
        <v>4</v>
      </c>
      <c r="H62" s="125">
        <v>19</v>
      </c>
      <c r="I62" s="123">
        <v>2</v>
      </c>
      <c r="J62" s="125">
        <v>9</v>
      </c>
      <c r="K62" s="123">
        <v>2</v>
      </c>
      <c r="L62" s="125">
        <v>8</v>
      </c>
      <c r="M62" s="123">
        <v>0</v>
      </c>
      <c r="N62" s="125">
        <v>1</v>
      </c>
      <c r="O62" s="123">
        <v>3</v>
      </c>
      <c r="P62" s="125">
        <v>2</v>
      </c>
      <c r="Q62" s="123">
        <v>2</v>
      </c>
      <c r="R62" s="125">
        <v>7</v>
      </c>
      <c r="S62" s="123">
        <v>1</v>
      </c>
      <c r="T62" s="125">
        <v>1</v>
      </c>
      <c r="U62" s="149"/>
    </row>
    <row r="63" spans="1:28" ht="25.15" customHeight="1"/>
    <row r="64" spans="1:28" ht="31.15" customHeight="1" thickBot="1">
      <c r="A64" s="704" t="s">
        <v>504</v>
      </c>
      <c r="B64" s="705"/>
      <c r="C64" s="705"/>
      <c r="D64" s="705"/>
      <c r="E64" s="705"/>
      <c r="F64" s="705"/>
      <c r="G64" s="705"/>
      <c r="H64" s="705"/>
      <c r="I64" s="705"/>
      <c r="J64" s="705"/>
      <c r="K64" s="705"/>
      <c r="L64" s="705"/>
      <c r="M64" s="705"/>
      <c r="N64" s="705"/>
      <c r="O64" s="705"/>
      <c r="P64" s="705"/>
      <c r="Q64" s="705"/>
      <c r="R64" s="705"/>
      <c r="S64" s="705"/>
      <c r="T64" s="705"/>
      <c r="U64" s="706"/>
      <c r="V64" s="159"/>
      <c r="W64" s="155"/>
      <c r="X64" s="155"/>
      <c r="Y64" s="155"/>
      <c r="Z64" s="155"/>
      <c r="AA64" s="155"/>
      <c r="AB64" s="155"/>
    </row>
    <row r="65" spans="1:28" ht="72" customHeight="1">
      <c r="A65" s="715" t="s">
        <v>238</v>
      </c>
      <c r="B65" s="715" t="s">
        <v>239</v>
      </c>
      <c r="C65" s="715" t="s">
        <v>240</v>
      </c>
      <c r="D65" s="703" t="s">
        <v>516</v>
      </c>
      <c r="E65" s="703" t="s">
        <v>241</v>
      </c>
      <c r="F65" s="711" t="s">
        <v>495</v>
      </c>
      <c r="G65" s="707" t="s">
        <v>496</v>
      </c>
      <c r="H65" s="708"/>
      <c r="I65" s="707" t="s">
        <v>515</v>
      </c>
      <c r="J65" s="708"/>
      <c r="K65" s="707" t="s">
        <v>269</v>
      </c>
      <c r="L65" s="708"/>
      <c r="M65" s="707" t="s">
        <v>270</v>
      </c>
      <c r="N65" s="708"/>
      <c r="O65" s="707" t="s">
        <v>394</v>
      </c>
      <c r="P65" s="708"/>
      <c r="Q65" s="707" t="s">
        <v>271</v>
      </c>
      <c r="R65" s="708"/>
      <c r="S65" s="707" t="s">
        <v>272</v>
      </c>
      <c r="T65" s="708"/>
      <c r="U65" s="709" t="s">
        <v>245</v>
      </c>
      <c r="W65" s="155"/>
      <c r="X65" s="155"/>
      <c r="Y65" s="155"/>
      <c r="Z65" s="155"/>
      <c r="AA65" s="155"/>
      <c r="AB65" s="155"/>
    </row>
    <row r="66" spans="1:28" ht="147" customHeight="1">
      <c r="A66" s="716"/>
      <c r="B66" s="716"/>
      <c r="C66" s="716"/>
      <c r="D66" s="703"/>
      <c r="E66" s="703"/>
      <c r="F66" s="711"/>
      <c r="G66" s="146" t="s">
        <v>452</v>
      </c>
      <c r="H66" s="156" t="s">
        <v>453</v>
      </c>
      <c r="I66" s="146" t="s">
        <v>452</v>
      </c>
      <c r="J66" s="156" t="s">
        <v>453</v>
      </c>
      <c r="K66" s="146" t="s">
        <v>454</v>
      </c>
      <c r="L66" s="156" t="s">
        <v>455</v>
      </c>
      <c r="M66" s="146" t="s">
        <v>456</v>
      </c>
      <c r="N66" s="156" t="s">
        <v>457</v>
      </c>
      <c r="O66" s="146" t="s">
        <v>458</v>
      </c>
      <c r="P66" s="156" t="s">
        <v>459</v>
      </c>
      <c r="Q66" s="146" t="s">
        <v>460</v>
      </c>
      <c r="R66" s="156" t="s">
        <v>461</v>
      </c>
      <c r="S66" s="146" t="s">
        <v>462</v>
      </c>
      <c r="T66" s="156" t="s">
        <v>463</v>
      </c>
      <c r="U66" s="710"/>
      <c r="W66" s="157"/>
      <c r="X66" s="157"/>
      <c r="Y66" s="157"/>
      <c r="Z66" s="157"/>
      <c r="AA66" s="157"/>
      <c r="AB66" s="157"/>
    </row>
    <row r="67" spans="1:28" ht="37.15" customHeight="1">
      <c r="A67" s="113" t="s">
        <v>386</v>
      </c>
      <c r="B67" s="113" t="s">
        <v>387</v>
      </c>
      <c r="C67" s="113" t="s">
        <v>388</v>
      </c>
      <c r="D67" s="217">
        <v>44044</v>
      </c>
      <c r="E67" s="113" t="s">
        <v>348</v>
      </c>
      <c r="F67" s="111">
        <v>65</v>
      </c>
      <c r="G67" s="223">
        <f>G58/SUM($G58:$H58)</f>
        <v>0.30769230769230771</v>
      </c>
      <c r="H67" s="225">
        <f>H58/SUM($G58:$H58)</f>
        <v>0.69230769230769229</v>
      </c>
      <c r="I67" s="223">
        <f>I58/G58</f>
        <v>0.625</v>
      </c>
      <c r="J67" s="225">
        <f>J58/H58</f>
        <v>0.83333333333333337</v>
      </c>
      <c r="K67" s="223">
        <f>K58/$I$58</f>
        <v>0.8</v>
      </c>
      <c r="L67" s="225">
        <f>L$58/$J$58</f>
        <v>0.8</v>
      </c>
      <c r="M67" s="223">
        <f>M58/$I$58</f>
        <v>0.2</v>
      </c>
      <c r="N67" s="225">
        <f>N$58/$J$58</f>
        <v>0.2</v>
      </c>
      <c r="O67" s="223">
        <v>0</v>
      </c>
      <c r="P67" s="225">
        <f>P58/'EJEMPLO Ind8'!$M5</f>
        <v>0.53846153846153844</v>
      </c>
      <c r="Q67" s="223">
        <f>Q58/$I$58</f>
        <v>1</v>
      </c>
      <c r="R67" s="225">
        <f>R$58/$J$58</f>
        <v>0.66666666666666663</v>
      </c>
      <c r="S67" s="223">
        <f>S58/$I$58</f>
        <v>0.8</v>
      </c>
      <c r="T67" s="225">
        <f>T$58/$J$58</f>
        <v>0.4</v>
      </c>
      <c r="U67" s="158"/>
      <c r="W67" s="157"/>
      <c r="X67" s="157"/>
      <c r="Y67" s="157"/>
      <c r="Z67" s="157"/>
      <c r="AA67" s="157"/>
      <c r="AB67" s="157"/>
    </row>
    <row r="68" spans="1:28" ht="37.15" customHeight="1">
      <c r="A68" s="113" t="s">
        <v>386</v>
      </c>
      <c r="B68" s="113" t="s">
        <v>387</v>
      </c>
      <c r="C68" s="113" t="s">
        <v>388</v>
      </c>
      <c r="D68" s="218">
        <v>43313</v>
      </c>
      <c r="E68" s="121" t="s">
        <v>246</v>
      </c>
      <c r="F68" s="111">
        <v>720</v>
      </c>
      <c r="G68" s="223">
        <f t="shared" ref="G68:H71" si="6">G59/SUM($G59:$H59)</f>
        <v>0.22969187675070027</v>
      </c>
      <c r="H68" s="225">
        <f t="shared" si="6"/>
        <v>0.77030812324929976</v>
      </c>
      <c r="I68" s="226">
        <f>I59/G59</f>
        <v>0.54878048780487809</v>
      </c>
      <c r="J68" s="228">
        <f>J59/H59</f>
        <v>0.79272727272727272</v>
      </c>
      <c r="K68" s="226">
        <f>K59/$I$59</f>
        <v>0.71111111111111114</v>
      </c>
      <c r="L68" s="228">
        <f>L$59/$J$59</f>
        <v>0.57339449541284404</v>
      </c>
      <c r="M68" s="226">
        <f>M59/$I$59</f>
        <v>0.28888888888888886</v>
      </c>
      <c r="N68" s="228">
        <f>N$59/$J$59</f>
        <v>0.42660550458715596</v>
      </c>
      <c r="O68" s="223">
        <f>O59/'EJEMPLO Ind8'!$L6</f>
        <v>1.1911764705882353</v>
      </c>
      <c r="P68" s="225">
        <f>P59/'EJEMPLO Ind8'!$M6</f>
        <v>0.39263803680981596</v>
      </c>
      <c r="Q68" s="226">
        <f>Q59/$I$59</f>
        <v>0.8</v>
      </c>
      <c r="R68" s="228">
        <f>R$59/$J$59</f>
        <v>0.57798165137614677</v>
      </c>
      <c r="S68" s="226">
        <f>S59/$I$59</f>
        <v>0.26666666666666666</v>
      </c>
      <c r="T68" s="228">
        <f>T$59/$J$59</f>
        <v>0.18807339449541285</v>
      </c>
      <c r="U68" s="158"/>
      <c r="W68" s="160"/>
      <c r="X68" s="160"/>
      <c r="Y68" s="160"/>
      <c r="Z68" s="160"/>
      <c r="AA68" s="160"/>
      <c r="AB68" s="160"/>
    </row>
    <row r="69" spans="1:28" ht="37.15" customHeight="1">
      <c r="A69" s="113" t="s">
        <v>386</v>
      </c>
      <c r="B69" s="113" t="s">
        <v>387</v>
      </c>
      <c r="C69" s="113" t="s">
        <v>388</v>
      </c>
      <c r="D69" s="218">
        <v>43678</v>
      </c>
      <c r="E69" s="121" t="s">
        <v>247</v>
      </c>
      <c r="F69" s="111">
        <v>115</v>
      </c>
      <c r="G69" s="112" t="s">
        <v>401</v>
      </c>
      <c r="H69" s="114" t="s">
        <v>401</v>
      </c>
      <c r="I69" s="112" t="s">
        <v>401</v>
      </c>
      <c r="J69" s="114" t="s">
        <v>401</v>
      </c>
      <c r="K69" s="112" t="s">
        <v>401</v>
      </c>
      <c r="L69" s="114" t="s">
        <v>401</v>
      </c>
      <c r="M69" s="112" t="s">
        <v>401</v>
      </c>
      <c r="N69" s="114" t="s">
        <v>401</v>
      </c>
      <c r="O69" s="223" t="s">
        <v>401</v>
      </c>
      <c r="P69" s="225" t="s">
        <v>401</v>
      </c>
      <c r="Q69" s="112" t="s">
        <v>401</v>
      </c>
      <c r="R69" s="114" t="s">
        <v>401</v>
      </c>
      <c r="S69" s="112" t="s">
        <v>401</v>
      </c>
      <c r="T69" s="114" t="s">
        <v>401</v>
      </c>
      <c r="U69" s="158"/>
      <c r="W69" s="160"/>
      <c r="X69" s="160"/>
      <c r="Y69" s="160"/>
      <c r="Z69" s="160"/>
      <c r="AA69" s="160"/>
      <c r="AB69" s="160"/>
    </row>
    <row r="70" spans="1:28" ht="37.15" customHeight="1">
      <c r="A70" s="113" t="s">
        <v>386</v>
      </c>
      <c r="B70" s="113" t="s">
        <v>387</v>
      </c>
      <c r="C70" s="113" t="s">
        <v>388</v>
      </c>
      <c r="D70" s="218">
        <v>43678</v>
      </c>
      <c r="E70" s="121" t="s">
        <v>248</v>
      </c>
      <c r="F70" s="111">
        <v>85</v>
      </c>
      <c r="G70" s="226">
        <f t="shared" si="6"/>
        <v>0.10869565217391304</v>
      </c>
      <c r="H70" s="228">
        <f t="shared" si="6"/>
        <v>0.89130434782608692</v>
      </c>
      <c r="I70" s="226">
        <f>I61/G61</f>
        <v>0.8</v>
      </c>
      <c r="J70" s="228">
        <f>J61/H61</f>
        <v>0.53658536585365857</v>
      </c>
      <c r="K70" s="226">
        <f>K61/$I$61</f>
        <v>0.5</v>
      </c>
      <c r="L70" s="228">
        <f>L61/$J$61</f>
        <v>0.72727272727272729</v>
      </c>
      <c r="M70" s="226">
        <f>M61/$I$61</f>
        <v>0.5</v>
      </c>
      <c r="N70" s="228">
        <f>N61/$J$61</f>
        <v>0.27272727272727271</v>
      </c>
      <c r="O70" s="223">
        <v>0</v>
      </c>
      <c r="P70" s="225">
        <f>P61/'EJEMPLO Ind8'!$M8</f>
        <v>0.22352941176470589</v>
      </c>
      <c r="Q70" s="226">
        <f>Q61/$I$61</f>
        <v>0.5</v>
      </c>
      <c r="R70" s="228">
        <f>R61/$J$61</f>
        <v>0.68181818181818177</v>
      </c>
      <c r="S70" s="226">
        <f>S61/$I$61</f>
        <v>0.25</v>
      </c>
      <c r="T70" s="228">
        <f>T61/$J$61</f>
        <v>0.5</v>
      </c>
      <c r="U70" s="158"/>
      <c r="W70" s="160"/>
      <c r="X70" s="160"/>
      <c r="Y70" s="160"/>
      <c r="Z70" s="160"/>
      <c r="AA70" s="160"/>
      <c r="AB70" s="160"/>
    </row>
    <row r="71" spans="1:28" ht="37.15" customHeight="1" thickBot="1">
      <c r="A71" s="113" t="s">
        <v>386</v>
      </c>
      <c r="B71" s="113" t="s">
        <v>387</v>
      </c>
      <c r="C71" s="113" t="s">
        <v>388</v>
      </c>
      <c r="D71" s="218">
        <v>43313</v>
      </c>
      <c r="E71" s="121" t="s">
        <v>249</v>
      </c>
      <c r="F71" s="111">
        <v>40</v>
      </c>
      <c r="G71" s="229">
        <f t="shared" si="6"/>
        <v>0.17391304347826086</v>
      </c>
      <c r="H71" s="231">
        <f t="shared" si="6"/>
        <v>0.82608695652173914</v>
      </c>
      <c r="I71" s="229">
        <f>I62/G62</f>
        <v>0.5</v>
      </c>
      <c r="J71" s="231">
        <f>J62/H62</f>
        <v>0.47368421052631576</v>
      </c>
      <c r="K71" s="229">
        <f>K62/$I$62</f>
        <v>1</v>
      </c>
      <c r="L71" s="231">
        <f>L62/$J$62</f>
        <v>0.88888888888888884</v>
      </c>
      <c r="M71" s="229">
        <f>M62/$I$62</f>
        <v>0</v>
      </c>
      <c r="N71" s="231">
        <f>N62/$J$62</f>
        <v>0.1111111111111111</v>
      </c>
      <c r="O71" s="232">
        <f>O62/'EJEMPLO Ind8'!$L9</f>
        <v>0.2</v>
      </c>
      <c r="P71" s="234">
        <f>P62/'EJEMPLO Ind8'!$M9</f>
        <v>0.08</v>
      </c>
      <c r="Q71" s="229">
        <f>Q62/$I$62</f>
        <v>1</v>
      </c>
      <c r="R71" s="231">
        <f>R62/$J$62</f>
        <v>0.77777777777777779</v>
      </c>
      <c r="S71" s="229">
        <f>S62/$I$62</f>
        <v>0.5</v>
      </c>
      <c r="T71" s="231">
        <f>T62/$J$62</f>
        <v>0.1111111111111111</v>
      </c>
      <c r="U71" s="158"/>
      <c r="W71" s="160"/>
      <c r="X71" s="160"/>
      <c r="Y71" s="160"/>
      <c r="Z71" s="160"/>
      <c r="AA71" s="160"/>
      <c r="AB71" s="160"/>
    </row>
  </sheetData>
  <mergeCells count="94">
    <mergeCell ref="A10:M10"/>
    <mergeCell ref="A11:M11"/>
    <mergeCell ref="A20:A21"/>
    <mergeCell ref="B20:B21"/>
    <mergeCell ref="C20:C21"/>
    <mergeCell ref="D20:D21"/>
    <mergeCell ref="E20:E21"/>
    <mergeCell ref="C29:C30"/>
    <mergeCell ref="D29:D30"/>
    <mergeCell ref="E29:E30"/>
    <mergeCell ref="F20:F21"/>
    <mergeCell ref="G20:I20"/>
    <mergeCell ref="S20:U20"/>
    <mergeCell ref="V20:X20"/>
    <mergeCell ref="Y20:AA20"/>
    <mergeCell ref="AB20:AB21"/>
    <mergeCell ref="A28:AB28"/>
    <mergeCell ref="J20:L20"/>
    <mergeCell ref="M20:O20"/>
    <mergeCell ref="P20:R20"/>
    <mergeCell ref="S29:U29"/>
    <mergeCell ref="V29:X29"/>
    <mergeCell ref="Y29:AA29"/>
    <mergeCell ref="AB29:AB30"/>
    <mergeCell ref="A38:A39"/>
    <mergeCell ref="B38:B39"/>
    <mergeCell ref="C38:C39"/>
    <mergeCell ref="D38:D39"/>
    <mergeCell ref="E38:E39"/>
    <mergeCell ref="F29:F30"/>
    <mergeCell ref="G29:I29"/>
    <mergeCell ref="J29:L29"/>
    <mergeCell ref="M29:O29"/>
    <mergeCell ref="P29:R29"/>
    <mergeCell ref="A29:A30"/>
    <mergeCell ref="B29:B30"/>
    <mergeCell ref="U38:U39"/>
    <mergeCell ref="A47:A48"/>
    <mergeCell ref="B47:B48"/>
    <mergeCell ref="C47:C48"/>
    <mergeCell ref="D47:D48"/>
    <mergeCell ref="E47:E48"/>
    <mergeCell ref="F38:F39"/>
    <mergeCell ref="G38:H38"/>
    <mergeCell ref="I38:J38"/>
    <mergeCell ref="K38:L38"/>
    <mergeCell ref="M38:N38"/>
    <mergeCell ref="C56:C57"/>
    <mergeCell ref="D56:D57"/>
    <mergeCell ref="E56:E57"/>
    <mergeCell ref="F47:F48"/>
    <mergeCell ref="G47:H47"/>
    <mergeCell ref="O56:P56"/>
    <mergeCell ref="Q56:R56"/>
    <mergeCell ref="S56:T56"/>
    <mergeCell ref="U56:U57"/>
    <mergeCell ref="A65:A66"/>
    <mergeCell ref="B65:B66"/>
    <mergeCell ref="C65:C66"/>
    <mergeCell ref="D65:D66"/>
    <mergeCell ref="E65:E66"/>
    <mergeCell ref="F56:F57"/>
    <mergeCell ref="G56:H56"/>
    <mergeCell ref="I56:J56"/>
    <mergeCell ref="K56:L56"/>
    <mergeCell ref="M56:N56"/>
    <mergeCell ref="A56:A57"/>
    <mergeCell ref="B56:B57"/>
    <mergeCell ref="A64:U64"/>
    <mergeCell ref="O65:P65"/>
    <mergeCell ref="Q65:R65"/>
    <mergeCell ref="S65:T65"/>
    <mergeCell ref="U65:U66"/>
    <mergeCell ref="F65:F66"/>
    <mergeCell ref="G65:H65"/>
    <mergeCell ref="I65:J65"/>
    <mergeCell ref="K65:L65"/>
    <mergeCell ref="M65:N65"/>
    <mergeCell ref="A1:N1"/>
    <mergeCell ref="A19:AB19"/>
    <mergeCell ref="A37:U37"/>
    <mergeCell ref="A46:U46"/>
    <mergeCell ref="A55:U55"/>
    <mergeCell ref="A2:N2"/>
    <mergeCell ref="O47:P47"/>
    <mergeCell ref="Q47:R47"/>
    <mergeCell ref="S47:T47"/>
    <mergeCell ref="U47:U48"/>
    <mergeCell ref="I47:J47"/>
    <mergeCell ref="K47:L47"/>
    <mergeCell ref="M47:N47"/>
    <mergeCell ref="O38:P38"/>
    <mergeCell ref="Q38:R38"/>
    <mergeCell ref="S38:T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00AA-D7BD-AC4A-BC03-1717D4443094}">
  <sheetPr>
    <tabColor theme="9"/>
  </sheetPr>
  <dimension ref="A1:N20"/>
  <sheetViews>
    <sheetView zoomScale="55" zoomScaleNormal="70" workbookViewId="0">
      <selection activeCell="A12" sqref="A12:C16"/>
    </sheetView>
  </sheetViews>
  <sheetFormatPr baseColWidth="10" defaultColWidth="8.140625" defaultRowHeight="15"/>
  <cols>
    <col min="1" max="1" width="13.42578125" style="133" customWidth="1"/>
    <col min="2" max="2" width="18.42578125" style="133" customWidth="1"/>
    <col min="3" max="3" width="17.7109375" style="133" customWidth="1"/>
    <col min="4" max="4" width="17.28515625" style="133" customWidth="1"/>
    <col min="5" max="5" width="24.42578125" style="133" customWidth="1"/>
    <col min="6" max="6" width="21.7109375" style="133" customWidth="1"/>
    <col min="7" max="7" width="31" style="133" customWidth="1"/>
    <col min="8" max="8" width="19.7109375" style="133" customWidth="1"/>
    <col min="9" max="9" width="15.42578125" style="133" customWidth="1"/>
    <col min="10" max="10" width="18.42578125" style="133" customWidth="1"/>
    <col min="11" max="11" width="19.28515625" style="133" customWidth="1"/>
    <col min="12" max="12" width="18.140625" style="133" customWidth="1"/>
    <col min="13" max="13" width="25.42578125" style="133" customWidth="1"/>
    <col min="14" max="14" width="22.7109375" style="133" customWidth="1"/>
    <col min="15" max="16375" width="8.42578125" style="133" bestFit="1" customWidth="1"/>
    <col min="16376" max="16384" width="8.140625" style="133" bestFit="1" customWidth="1"/>
  </cols>
  <sheetData>
    <row r="1" spans="1:14" ht="49.15" customHeight="1">
      <c r="A1" s="662" t="s">
        <v>508</v>
      </c>
      <c r="B1" s="671"/>
      <c r="C1" s="671"/>
      <c r="D1" s="671"/>
      <c r="E1" s="671"/>
      <c r="F1" s="671"/>
      <c r="G1" s="671"/>
      <c r="H1" s="671"/>
      <c r="I1" s="671"/>
      <c r="J1" s="671"/>
      <c r="K1" s="671"/>
      <c r="L1" s="671"/>
      <c r="M1" s="671"/>
      <c r="N1" s="671"/>
    </row>
    <row r="2" spans="1:14" ht="27.75" customHeight="1">
      <c r="A2" s="662" t="s">
        <v>395</v>
      </c>
      <c r="B2" s="662"/>
      <c r="C2" s="662"/>
      <c r="D2" s="662"/>
      <c r="E2" s="662"/>
      <c r="F2" s="662"/>
      <c r="G2" s="662"/>
      <c r="H2" s="662"/>
      <c r="I2" s="662"/>
      <c r="J2" s="662"/>
      <c r="K2" s="662"/>
      <c r="L2" s="662"/>
      <c r="M2" s="662"/>
      <c r="N2" s="662"/>
    </row>
    <row r="3" spans="1:14" s="135" customFormat="1" ht="78" customHeight="1">
      <c r="A3" s="127" t="s">
        <v>238</v>
      </c>
      <c r="B3" s="127" t="s">
        <v>239</v>
      </c>
      <c r="C3" s="127" t="s">
        <v>240</v>
      </c>
      <c r="D3" s="127" t="s">
        <v>349</v>
      </c>
      <c r="E3" s="127" t="s">
        <v>241</v>
      </c>
      <c r="F3" s="127" t="s">
        <v>242</v>
      </c>
      <c r="G3" s="266" t="s">
        <v>402</v>
      </c>
      <c r="H3" s="127" t="s">
        <v>243</v>
      </c>
      <c r="I3" s="127" t="s">
        <v>25</v>
      </c>
      <c r="J3" s="127" t="s">
        <v>26</v>
      </c>
      <c r="K3" s="127" t="s">
        <v>27</v>
      </c>
      <c r="L3" s="127" t="s">
        <v>244</v>
      </c>
      <c r="M3" s="127" t="s">
        <v>29</v>
      </c>
      <c r="N3" s="127" t="s">
        <v>245</v>
      </c>
    </row>
    <row r="4" spans="1:14" s="135" customFormat="1" ht="34.9" customHeight="1">
      <c r="A4" s="668" t="s">
        <v>617</v>
      </c>
      <c r="B4" s="668" t="s">
        <v>618</v>
      </c>
      <c r="C4" s="668" t="s">
        <v>619</v>
      </c>
      <c r="D4" s="658" t="s">
        <v>351</v>
      </c>
      <c r="E4" s="260" t="s">
        <v>348</v>
      </c>
      <c r="F4" s="153">
        <v>0</v>
      </c>
      <c r="G4" s="262"/>
      <c r="H4" s="262"/>
      <c r="I4" s="262"/>
      <c r="J4" s="262"/>
      <c r="K4" s="262"/>
      <c r="L4" s="262"/>
      <c r="M4" s="161"/>
      <c r="N4" s="161"/>
    </row>
    <row r="5" spans="1:14" ht="33.75" customHeight="1">
      <c r="A5" s="669"/>
      <c r="B5" s="669"/>
      <c r="C5" s="669"/>
      <c r="D5" s="659"/>
      <c r="E5" s="215" t="s">
        <v>246</v>
      </c>
      <c r="F5" s="264">
        <v>29</v>
      </c>
      <c r="G5" s="264">
        <v>29</v>
      </c>
      <c r="H5" s="162">
        <v>29</v>
      </c>
      <c r="I5" s="162">
        <v>29</v>
      </c>
      <c r="J5" s="162">
        <v>29</v>
      </c>
      <c r="K5" s="162">
        <v>29</v>
      </c>
      <c r="L5" s="162">
        <v>29</v>
      </c>
      <c r="M5" s="162">
        <v>29</v>
      </c>
      <c r="N5" s="162"/>
    </row>
    <row r="6" spans="1:14" ht="34.5" customHeight="1">
      <c r="A6" s="669"/>
      <c r="B6" s="669"/>
      <c r="C6" s="669"/>
      <c r="D6" s="659"/>
      <c r="E6" s="153" t="s">
        <v>247</v>
      </c>
      <c r="F6" s="153">
        <v>2</v>
      </c>
      <c r="G6" s="162"/>
      <c r="H6" s="162"/>
      <c r="I6" s="162"/>
      <c r="J6" s="162"/>
      <c r="K6" s="162"/>
      <c r="L6" s="162"/>
      <c r="M6" s="162"/>
      <c r="N6" s="162"/>
    </row>
    <row r="7" spans="1:14" ht="34.9" customHeight="1">
      <c r="A7" s="669"/>
      <c r="B7" s="669"/>
      <c r="C7" s="669"/>
      <c r="D7" s="659"/>
      <c r="E7" s="267" t="s">
        <v>248</v>
      </c>
      <c r="F7" s="153">
        <v>6</v>
      </c>
      <c r="G7" s="163"/>
      <c r="H7" s="163"/>
      <c r="I7" s="163"/>
      <c r="J7" s="163"/>
      <c r="K7" s="163"/>
      <c r="L7" s="163"/>
      <c r="M7" s="163"/>
      <c r="N7" s="163"/>
    </row>
    <row r="8" spans="1:14" ht="34.9" customHeight="1">
      <c r="A8" s="670"/>
      <c r="B8" s="670"/>
      <c r="C8" s="670"/>
      <c r="D8" s="725"/>
      <c r="E8" s="162" t="s">
        <v>249</v>
      </c>
      <c r="F8" s="153">
        <v>1</v>
      </c>
      <c r="G8" s="262"/>
      <c r="H8" s="262"/>
      <c r="I8" s="262"/>
      <c r="J8" s="262"/>
      <c r="K8" s="262"/>
      <c r="L8" s="262"/>
      <c r="M8" s="161"/>
      <c r="N8" s="161"/>
    </row>
    <row r="9" spans="1:14" ht="20.25" customHeight="1"/>
    <row r="10" spans="1:14" ht="21" customHeight="1">
      <c r="A10" s="662" t="s">
        <v>396</v>
      </c>
      <c r="B10" s="662"/>
      <c r="C10" s="662"/>
      <c r="D10" s="662"/>
      <c r="E10" s="662"/>
      <c r="F10" s="662"/>
      <c r="G10" s="662"/>
      <c r="H10" s="662"/>
      <c r="I10" s="662"/>
      <c r="J10" s="662"/>
      <c r="K10" s="662"/>
      <c r="L10" s="662"/>
      <c r="M10" s="662"/>
    </row>
    <row r="11" spans="1:14" s="135" customFormat="1" ht="70.150000000000006" customHeight="1">
      <c r="A11" s="127" t="s">
        <v>238</v>
      </c>
      <c r="B11" s="127" t="s">
        <v>239</v>
      </c>
      <c r="C11" s="127" t="s">
        <v>240</v>
      </c>
      <c r="D11" s="127" t="s">
        <v>349</v>
      </c>
      <c r="E11" s="127" t="s">
        <v>241</v>
      </c>
      <c r="F11" s="127" t="s">
        <v>242</v>
      </c>
      <c r="G11" s="266" t="s">
        <v>402</v>
      </c>
      <c r="H11" s="127" t="s">
        <v>243</v>
      </c>
      <c r="I11" s="127" t="s">
        <v>25</v>
      </c>
      <c r="J11" s="127" t="s">
        <v>26</v>
      </c>
      <c r="K11" s="127" t="s">
        <v>27</v>
      </c>
      <c r="L11" s="127" t="s">
        <v>244</v>
      </c>
      <c r="M11" s="127" t="s">
        <v>29</v>
      </c>
    </row>
    <row r="12" spans="1:14" s="135" customFormat="1" ht="34.9" customHeight="1">
      <c r="A12" s="668" t="s">
        <v>617</v>
      </c>
      <c r="B12" s="668" t="s">
        <v>618</v>
      </c>
      <c r="C12" s="668" t="s">
        <v>619</v>
      </c>
      <c r="D12" s="726" t="s">
        <v>350</v>
      </c>
      <c r="E12" s="153" t="s">
        <v>348</v>
      </c>
      <c r="F12" s="268" t="e">
        <f t="shared" ref="F12:M12" si="0">F4/$F$4</f>
        <v>#DIV/0!</v>
      </c>
      <c r="G12" s="269" t="e">
        <f>G4/$F$4</f>
        <v>#DIV/0!</v>
      </c>
      <c r="H12" s="269" t="e">
        <f t="shared" si="0"/>
        <v>#DIV/0!</v>
      </c>
      <c r="I12" s="269" t="e">
        <f t="shared" si="0"/>
        <v>#DIV/0!</v>
      </c>
      <c r="J12" s="269" t="e">
        <f t="shared" si="0"/>
        <v>#DIV/0!</v>
      </c>
      <c r="K12" s="269" t="e">
        <f t="shared" si="0"/>
        <v>#DIV/0!</v>
      </c>
      <c r="L12" s="269" t="e">
        <f t="shared" si="0"/>
        <v>#DIV/0!</v>
      </c>
      <c r="M12" s="269" t="e">
        <f t="shared" si="0"/>
        <v>#DIV/0!</v>
      </c>
    </row>
    <row r="13" spans="1:14" ht="34.9" customHeight="1">
      <c r="A13" s="669"/>
      <c r="B13" s="669"/>
      <c r="C13" s="669"/>
      <c r="D13" s="727"/>
      <c r="E13" s="153" t="s">
        <v>246</v>
      </c>
      <c r="F13" s="268">
        <f t="shared" ref="F13:M13" si="1">F5/$F$5</f>
        <v>1</v>
      </c>
      <c r="G13" s="269">
        <f t="shared" si="1"/>
        <v>1</v>
      </c>
      <c r="H13" s="269">
        <f t="shared" si="1"/>
        <v>1</v>
      </c>
      <c r="I13" s="269">
        <f>I5/$F$5</f>
        <v>1</v>
      </c>
      <c r="J13" s="269">
        <f t="shared" si="1"/>
        <v>1</v>
      </c>
      <c r="K13" s="269">
        <f>K5/$F$5</f>
        <v>1</v>
      </c>
      <c r="L13" s="269">
        <f t="shared" si="1"/>
        <v>1</v>
      </c>
      <c r="M13" s="269">
        <f t="shared" si="1"/>
        <v>1</v>
      </c>
    </row>
    <row r="14" spans="1:14" ht="34.9" customHeight="1">
      <c r="A14" s="669"/>
      <c r="B14" s="669"/>
      <c r="C14" s="669"/>
      <c r="D14" s="727"/>
      <c r="E14" s="153" t="s">
        <v>247</v>
      </c>
      <c r="F14" s="268">
        <f t="shared" ref="F14:M14" si="2">F6/$F$6</f>
        <v>1</v>
      </c>
      <c r="G14" s="269">
        <f t="shared" si="2"/>
        <v>0</v>
      </c>
      <c r="H14" s="269">
        <f t="shared" si="2"/>
        <v>0</v>
      </c>
      <c r="I14" s="269">
        <f t="shared" si="2"/>
        <v>0</v>
      </c>
      <c r="J14" s="269">
        <f t="shared" si="2"/>
        <v>0</v>
      </c>
      <c r="K14" s="269">
        <f t="shared" si="2"/>
        <v>0</v>
      </c>
      <c r="L14" s="269">
        <f t="shared" si="2"/>
        <v>0</v>
      </c>
      <c r="M14" s="269">
        <f t="shared" si="2"/>
        <v>0</v>
      </c>
    </row>
    <row r="15" spans="1:14" ht="34.9" customHeight="1">
      <c r="A15" s="669"/>
      <c r="B15" s="669"/>
      <c r="C15" s="669"/>
      <c r="D15" s="727"/>
      <c r="E15" s="153" t="s">
        <v>248</v>
      </c>
      <c r="F15" s="268">
        <f t="shared" ref="F15:M15" si="3">F7/$F$7</f>
        <v>1</v>
      </c>
      <c r="G15" s="269">
        <f t="shared" si="3"/>
        <v>0</v>
      </c>
      <c r="H15" s="269">
        <f t="shared" si="3"/>
        <v>0</v>
      </c>
      <c r="I15" s="269">
        <f t="shared" si="3"/>
        <v>0</v>
      </c>
      <c r="J15" s="269">
        <f t="shared" si="3"/>
        <v>0</v>
      </c>
      <c r="K15" s="269">
        <f t="shared" si="3"/>
        <v>0</v>
      </c>
      <c r="L15" s="269">
        <f>L7/$F$7</f>
        <v>0</v>
      </c>
      <c r="M15" s="269">
        <f t="shared" si="3"/>
        <v>0</v>
      </c>
    </row>
    <row r="16" spans="1:14" ht="34.9" customHeight="1">
      <c r="A16" s="670"/>
      <c r="B16" s="670"/>
      <c r="C16" s="670"/>
      <c r="D16" s="728"/>
      <c r="E16" s="153" t="s">
        <v>249</v>
      </c>
      <c r="F16" s="268">
        <f t="shared" ref="F16:M16" si="4">F8/$F$8</f>
        <v>1</v>
      </c>
      <c r="G16" s="269">
        <f t="shared" si="4"/>
        <v>0</v>
      </c>
      <c r="H16" s="269">
        <f t="shared" si="4"/>
        <v>0</v>
      </c>
      <c r="I16" s="269">
        <f t="shared" si="4"/>
        <v>0</v>
      </c>
      <c r="J16" s="269">
        <f t="shared" si="4"/>
        <v>0</v>
      </c>
      <c r="K16" s="269">
        <f t="shared" si="4"/>
        <v>0</v>
      </c>
      <c r="L16" s="269">
        <f t="shared" si="4"/>
        <v>0</v>
      </c>
      <c r="M16" s="269">
        <f t="shared" si="4"/>
        <v>0</v>
      </c>
    </row>
    <row r="17" spans="2:2" ht="20.25" customHeight="1"/>
    <row r="20" spans="2:2">
      <c r="B20" s="165"/>
    </row>
  </sheetData>
  <mergeCells count="11">
    <mergeCell ref="A1:N1"/>
    <mergeCell ref="A2:N2"/>
    <mergeCell ref="D4:D8"/>
    <mergeCell ref="A10:M10"/>
    <mergeCell ref="D12:D16"/>
    <mergeCell ref="A4:A8"/>
    <mergeCell ref="B4:B8"/>
    <mergeCell ref="C4:C8"/>
    <mergeCell ref="A12:A16"/>
    <mergeCell ref="B12:B16"/>
    <mergeCell ref="C12:C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3457-845E-5C4A-8596-07D54F8966CF}">
  <sheetPr>
    <tabColor theme="9"/>
  </sheetPr>
  <dimension ref="A1:N20"/>
  <sheetViews>
    <sheetView zoomScale="37" zoomScaleNormal="70" workbookViewId="0">
      <selection sqref="A1:N1"/>
    </sheetView>
  </sheetViews>
  <sheetFormatPr baseColWidth="10" defaultColWidth="8.140625" defaultRowHeight="18"/>
  <cols>
    <col min="1" max="1" width="13.42578125" style="120" customWidth="1"/>
    <col min="2" max="2" width="18.42578125" style="120" customWidth="1"/>
    <col min="3" max="3" width="17.7109375" style="120" customWidth="1"/>
    <col min="4" max="4" width="17.28515625" style="120" customWidth="1"/>
    <col min="5" max="5" width="24.42578125" style="120" customWidth="1"/>
    <col min="6" max="6" width="21.7109375" style="120" customWidth="1"/>
    <col min="7" max="7" width="31" style="120" customWidth="1"/>
    <col min="8" max="8" width="19.7109375" style="120" customWidth="1"/>
    <col min="9" max="9" width="15.42578125" style="120" customWidth="1"/>
    <col min="10" max="10" width="18.42578125" style="120" customWidth="1"/>
    <col min="11" max="11" width="19.28515625" style="120" customWidth="1"/>
    <col min="12" max="12" width="18.140625" style="120" customWidth="1"/>
    <col min="13" max="13" width="25.42578125" style="120" customWidth="1"/>
    <col min="14" max="14" width="22.7109375" style="120" customWidth="1"/>
    <col min="15" max="16375" width="8.42578125" style="120" bestFit="1" customWidth="1"/>
    <col min="16376" max="16384" width="8.140625" style="120" bestFit="1" customWidth="1"/>
  </cols>
  <sheetData>
    <row r="1" spans="1:14" ht="79.150000000000006" customHeight="1">
      <c r="A1" s="703" t="s">
        <v>508</v>
      </c>
      <c r="B1" s="729"/>
      <c r="C1" s="729"/>
      <c r="D1" s="729"/>
      <c r="E1" s="729"/>
      <c r="F1" s="729"/>
      <c r="G1" s="729"/>
      <c r="H1" s="729"/>
      <c r="I1" s="729"/>
      <c r="J1" s="729"/>
      <c r="K1" s="729"/>
      <c r="L1" s="729"/>
      <c r="M1" s="729"/>
      <c r="N1" s="729"/>
    </row>
    <row r="2" spans="1:14" ht="27.75" customHeight="1">
      <c r="A2" s="703" t="s">
        <v>395</v>
      </c>
      <c r="B2" s="703"/>
      <c r="C2" s="703"/>
      <c r="D2" s="703"/>
      <c r="E2" s="703"/>
      <c r="F2" s="703"/>
      <c r="G2" s="703"/>
      <c r="H2" s="703"/>
      <c r="I2" s="703"/>
      <c r="J2" s="703"/>
      <c r="K2" s="703"/>
      <c r="L2" s="703"/>
      <c r="M2" s="703"/>
      <c r="N2" s="703"/>
    </row>
    <row r="3" spans="1:14" s="116" customFormat="1" ht="78" customHeight="1">
      <c r="A3" s="128" t="s">
        <v>238</v>
      </c>
      <c r="B3" s="128" t="s">
        <v>239</v>
      </c>
      <c r="C3" s="128" t="s">
        <v>240</v>
      </c>
      <c r="D3" s="128" t="s">
        <v>349</v>
      </c>
      <c r="E3" s="128" t="s">
        <v>241</v>
      </c>
      <c r="F3" s="128" t="s">
        <v>242</v>
      </c>
      <c r="G3" s="192" t="s">
        <v>402</v>
      </c>
      <c r="H3" s="128" t="s">
        <v>243</v>
      </c>
      <c r="I3" s="128" t="s">
        <v>25</v>
      </c>
      <c r="J3" s="128" t="s">
        <v>26</v>
      </c>
      <c r="K3" s="128" t="s">
        <v>27</v>
      </c>
      <c r="L3" s="128" t="s">
        <v>244</v>
      </c>
      <c r="M3" s="128" t="s">
        <v>29</v>
      </c>
      <c r="N3" s="128" t="s">
        <v>245</v>
      </c>
    </row>
    <row r="4" spans="1:14" s="116" customFormat="1" ht="34.9" customHeight="1">
      <c r="A4" s="113" t="s">
        <v>386</v>
      </c>
      <c r="B4" s="113" t="s">
        <v>387</v>
      </c>
      <c r="C4" s="113" t="s">
        <v>388</v>
      </c>
      <c r="D4" s="677" t="s">
        <v>351</v>
      </c>
      <c r="E4" s="113" t="s">
        <v>348</v>
      </c>
      <c r="F4" s="121">
        <v>4</v>
      </c>
      <c r="G4" s="199">
        <v>1</v>
      </c>
      <c r="H4" s="199">
        <v>2</v>
      </c>
      <c r="I4" s="199">
        <v>1</v>
      </c>
      <c r="J4" s="199">
        <v>1</v>
      </c>
      <c r="K4" s="199">
        <v>2</v>
      </c>
      <c r="L4" s="199">
        <v>0</v>
      </c>
      <c r="M4" s="240">
        <v>0</v>
      </c>
      <c r="N4" s="195"/>
    </row>
    <row r="5" spans="1:14" ht="34.9" customHeight="1">
      <c r="A5" s="113" t="s">
        <v>386</v>
      </c>
      <c r="B5" s="113" t="s">
        <v>387</v>
      </c>
      <c r="C5" s="113" t="s">
        <v>388</v>
      </c>
      <c r="D5" s="678"/>
      <c r="E5" s="182" t="s">
        <v>246</v>
      </c>
      <c r="F5" s="121">
        <v>16</v>
      </c>
      <c r="G5" s="201">
        <v>6</v>
      </c>
      <c r="H5" s="201">
        <v>3</v>
      </c>
      <c r="I5" s="201">
        <v>4</v>
      </c>
      <c r="J5" s="201">
        <v>8</v>
      </c>
      <c r="K5" s="201">
        <v>8</v>
      </c>
      <c r="L5" s="201">
        <v>7</v>
      </c>
      <c r="M5" s="201">
        <v>3</v>
      </c>
      <c r="N5" s="164"/>
    </row>
    <row r="6" spans="1:14" ht="34.9" customHeight="1">
      <c r="A6" s="113" t="s">
        <v>386</v>
      </c>
      <c r="B6" s="113" t="s">
        <v>387</v>
      </c>
      <c r="C6" s="113" t="s">
        <v>388</v>
      </c>
      <c r="D6" s="678"/>
      <c r="E6" s="121" t="s">
        <v>247</v>
      </c>
      <c r="F6" s="121">
        <v>7</v>
      </c>
      <c r="G6" s="201">
        <v>0</v>
      </c>
      <c r="H6" s="201">
        <v>0</v>
      </c>
      <c r="I6" s="201">
        <v>0</v>
      </c>
      <c r="J6" s="201">
        <v>2</v>
      </c>
      <c r="K6" s="201">
        <v>1</v>
      </c>
      <c r="L6" s="201">
        <v>2</v>
      </c>
      <c r="M6" s="201">
        <v>0</v>
      </c>
      <c r="N6" s="164"/>
    </row>
    <row r="7" spans="1:14" ht="34.9" customHeight="1">
      <c r="A7" s="113" t="s">
        <v>386</v>
      </c>
      <c r="B7" s="113" t="s">
        <v>387</v>
      </c>
      <c r="C7" s="113" t="s">
        <v>388</v>
      </c>
      <c r="D7" s="678"/>
      <c r="E7" s="183" t="s">
        <v>248</v>
      </c>
      <c r="F7" s="121">
        <v>4</v>
      </c>
      <c r="G7" s="203">
        <v>3</v>
      </c>
      <c r="H7" s="203">
        <v>0</v>
      </c>
      <c r="I7" s="203">
        <v>1</v>
      </c>
      <c r="J7" s="203">
        <v>2</v>
      </c>
      <c r="K7" s="203">
        <v>1</v>
      </c>
      <c r="L7" s="203">
        <v>1</v>
      </c>
      <c r="M7" s="203">
        <v>0</v>
      </c>
      <c r="N7" s="188"/>
    </row>
    <row r="8" spans="1:14" ht="34.9" customHeight="1">
      <c r="A8" s="113" t="s">
        <v>386</v>
      </c>
      <c r="B8" s="113" t="s">
        <v>387</v>
      </c>
      <c r="C8" s="113" t="s">
        <v>388</v>
      </c>
      <c r="D8" s="730"/>
      <c r="E8" s="201" t="s">
        <v>249</v>
      </c>
      <c r="F8" s="121">
        <v>4</v>
      </c>
      <c r="G8" s="199">
        <v>2</v>
      </c>
      <c r="H8" s="199">
        <v>1</v>
      </c>
      <c r="I8" s="199">
        <v>0</v>
      </c>
      <c r="J8" s="199">
        <v>1</v>
      </c>
      <c r="K8" s="199">
        <v>2</v>
      </c>
      <c r="L8" s="199">
        <v>0</v>
      </c>
      <c r="M8" s="240">
        <v>0</v>
      </c>
      <c r="N8" s="195"/>
    </row>
    <row r="9" spans="1:14" ht="20.25" customHeight="1"/>
    <row r="10" spans="1:14" ht="21" customHeight="1">
      <c r="A10" s="703" t="s">
        <v>396</v>
      </c>
      <c r="B10" s="703"/>
      <c r="C10" s="703"/>
      <c r="D10" s="703"/>
      <c r="E10" s="703"/>
      <c r="F10" s="703"/>
      <c r="G10" s="703"/>
      <c r="H10" s="703"/>
      <c r="I10" s="703"/>
      <c r="J10" s="703"/>
      <c r="K10" s="703"/>
      <c r="L10" s="703"/>
      <c r="M10" s="703"/>
    </row>
    <row r="11" spans="1:14" s="116" customFormat="1" ht="70.150000000000006" customHeight="1">
      <c r="A11" s="128" t="s">
        <v>238</v>
      </c>
      <c r="B11" s="128" t="s">
        <v>239</v>
      </c>
      <c r="C11" s="128" t="s">
        <v>240</v>
      </c>
      <c r="D11" s="128" t="s">
        <v>349</v>
      </c>
      <c r="E11" s="128" t="s">
        <v>241</v>
      </c>
      <c r="F11" s="128" t="s">
        <v>242</v>
      </c>
      <c r="G11" s="192" t="s">
        <v>402</v>
      </c>
      <c r="H11" s="128" t="s">
        <v>243</v>
      </c>
      <c r="I11" s="128" t="s">
        <v>25</v>
      </c>
      <c r="J11" s="128" t="s">
        <v>26</v>
      </c>
      <c r="K11" s="128" t="s">
        <v>27</v>
      </c>
      <c r="L11" s="128" t="s">
        <v>244</v>
      </c>
      <c r="M11" s="128" t="s">
        <v>29</v>
      </c>
    </row>
    <row r="12" spans="1:14" s="116" customFormat="1" ht="34.9" customHeight="1">
      <c r="A12" s="113" t="s">
        <v>386</v>
      </c>
      <c r="B12" s="113" t="s">
        <v>387</v>
      </c>
      <c r="C12" s="113" t="s">
        <v>388</v>
      </c>
      <c r="D12" s="731" t="s">
        <v>350</v>
      </c>
      <c r="E12" s="121" t="s">
        <v>348</v>
      </c>
      <c r="F12" s="130">
        <f t="shared" ref="F12:M12" si="0">F4/$F$4</f>
        <v>1</v>
      </c>
      <c r="G12" s="241">
        <f>G4/$F$4</f>
        <v>0.25</v>
      </c>
      <c r="H12" s="241">
        <f t="shared" si="0"/>
        <v>0.5</v>
      </c>
      <c r="I12" s="241">
        <f t="shared" si="0"/>
        <v>0.25</v>
      </c>
      <c r="J12" s="241">
        <f t="shared" si="0"/>
        <v>0.25</v>
      </c>
      <c r="K12" s="241">
        <f t="shared" si="0"/>
        <v>0.5</v>
      </c>
      <c r="L12" s="241">
        <f t="shared" si="0"/>
        <v>0</v>
      </c>
      <c r="M12" s="241">
        <f t="shared" si="0"/>
        <v>0</v>
      </c>
    </row>
    <row r="13" spans="1:14" ht="34.9" customHeight="1">
      <c r="A13" s="113" t="s">
        <v>386</v>
      </c>
      <c r="B13" s="113" t="s">
        <v>387</v>
      </c>
      <c r="C13" s="113" t="s">
        <v>388</v>
      </c>
      <c r="D13" s="732"/>
      <c r="E13" s="121" t="s">
        <v>246</v>
      </c>
      <c r="F13" s="130">
        <f t="shared" ref="F13:M13" si="1">F5/$F$5</f>
        <v>1</v>
      </c>
      <c r="G13" s="241">
        <f t="shared" si="1"/>
        <v>0.375</v>
      </c>
      <c r="H13" s="241">
        <f t="shared" si="1"/>
        <v>0.1875</v>
      </c>
      <c r="I13" s="241">
        <f>I5/$F$5</f>
        <v>0.25</v>
      </c>
      <c r="J13" s="241">
        <f t="shared" si="1"/>
        <v>0.5</v>
      </c>
      <c r="K13" s="241">
        <f>K5/$F$5</f>
        <v>0.5</v>
      </c>
      <c r="L13" s="241">
        <f t="shared" si="1"/>
        <v>0.4375</v>
      </c>
      <c r="M13" s="241">
        <f t="shared" si="1"/>
        <v>0.1875</v>
      </c>
    </row>
    <row r="14" spans="1:14" ht="34.9" customHeight="1">
      <c r="A14" s="113" t="s">
        <v>386</v>
      </c>
      <c r="B14" s="113" t="s">
        <v>387</v>
      </c>
      <c r="C14" s="113" t="s">
        <v>388</v>
      </c>
      <c r="D14" s="732"/>
      <c r="E14" s="121" t="s">
        <v>247</v>
      </c>
      <c r="F14" s="130">
        <f t="shared" ref="F14:M14" si="2">F6/$F$6</f>
        <v>1</v>
      </c>
      <c r="G14" s="241">
        <f t="shared" si="2"/>
        <v>0</v>
      </c>
      <c r="H14" s="241">
        <f t="shared" si="2"/>
        <v>0</v>
      </c>
      <c r="I14" s="241">
        <f t="shared" si="2"/>
        <v>0</v>
      </c>
      <c r="J14" s="241">
        <f t="shared" si="2"/>
        <v>0.2857142857142857</v>
      </c>
      <c r="K14" s="241">
        <f t="shared" si="2"/>
        <v>0.14285714285714285</v>
      </c>
      <c r="L14" s="241">
        <f t="shared" si="2"/>
        <v>0.2857142857142857</v>
      </c>
      <c r="M14" s="241">
        <f t="shared" si="2"/>
        <v>0</v>
      </c>
    </row>
    <row r="15" spans="1:14" ht="34.9" customHeight="1">
      <c r="A15" s="113" t="s">
        <v>386</v>
      </c>
      <c r="B15" s="113" t="s">
        <v>387</v>
      </c>
      <c r="C15" s="113" t="s">
        <v>388</v>
      </c>
      <c r="D15" s="732"/>
      <c r="E15" s="121" t="s">
        <v>248</v>
      </c>
      <c r="F15" s="130">
        <f t="shared" ref="F15:M15" si="3">F7/$F$7</f>
        <v>1</v>
      </c>
      <c r="G15" s="241">
        <f t="shared" si="3"/>
        <v>0.75</v>
      </c>
      <c r="H15" s="241">
        <f t="shared" si="3"/>
        <v>0</v>
      </c>
      <c r="I15" s="241">
        <f t="shared" si="3"/>
        <v>0.25</v>
      </c>
      <c r="J15" s="241">
        <f t="shared" si="3"/>
        <v>0.5</v>
      </c>
      <c r="K15" s="241">
        <f t="shared" si="3"/>
        <v>0.25</v>
      </c>
      <c r="L15" s="241">
        <f>L7/$F$7</f>
        <v>0.25</v>
      </c>
      <c r="M15" s="241">
        <f t="shared" si="3"/>
        <v>0</v>
      </c>
    </row>
    <row r="16" spans="1:14" ht="34.9" customHeight="1">
      <c r="A16" s="113" t="s">
        <v>386</v>
      </c>
      <c r="B16" s="113" t="s">
        <v>387</v>
      </c>
      <c r="C16" s="113" t="s">
        <v>388</v>
      </c>
      <c r="D16" s="733"/>
      <c r="E16" s="121" t="s">
        <v>249</v>
      </c>
      <c r="F16" s="130">
        <f t="shared" ref="F16:M16" si="4">F8/$F$8</f>
        <v>1</v>
      </c>
      <c r="G16" s="241">
        <f t="shared" si="4"/>
        <v>0.5</v>
      </c>
      <c r="H16" s="241">
        <f t="shared" si="4"/>
        <v>0.25</v>
      </c>
      <c r="I16" s="241">
        <f t="shared" si="4"/>
        <v>0</v>
      </c>
      <c r="J16" s="241">
        <f t="shared" si="4"/>
        <v>0.25</v>
      </c>
      <c r="K16" s="241">
        <f t="shared" si="4"/>
        <v>0.5</v>
      </c>
      <c r="L16" s="241">
        <f t="shared" si="4"/>
        <v>0</v>
      </c>
      <c r="M16" s="241">
        <f t="shared" si="4"/>
        <v>0</v>
      </c>
    </row>
    <row r="17" spans="2:2" ht="20.25" customHeight="1"/>
    <row r="20" spans="2:2" ht="21.75">
      <c r="B20" s="196"/>
    </row>
  </sheetData>
  <mergeCells count="5">
    <mergeCell ref="A1:N1"/>
    <mergeCell ref="A2:N2"/>
    <mergeCell ref="D4:D8"/>
    <mergeCell ref="A10:M10"/>
    <mergeCell ref="D12:D1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5A41-0BF5-EB4A-B097-7DD56CFAFC3C}">
  <sheetPr>
    <tabColor theme="9"/>
  </sheetPr>
  <dimension ref="A1:N21"/>
  <sheetViews>
    <sheetView zoomScale="64" zoomScaleNormal="85" workbookViewId="0">
      <selection activeCell="A13" sqref="A13:C17"/>
    </sheetView>
  </sheetViews>
  <sheetFormatPr baseColWidth="10" defaultColWidth="10.140625" defaultRowHeight="15"/>
  <cols>
    <col min="1" max="1" width="15.140625" style="166" customWidth="1"/>
    <col min="2" max="2" width="16.140625" style="166" customWidth="1"/>
    <col min="3" max="3" width="17.140625" style="166" customWidth="1"/>
    <col min="4" max="4" width="21.7109375" style="166" customWidth="1"/>
    <col min="5" max="5" width="27.28515625" style="166" customWidth="1"/>
    <col min="6" max="6" width="31.42578125" style="166" customWidth="1"/>
    <col min="7" max="7" width="29.42578125" style="166" customWidth="1"/>
    <col min="8" max="8" width="26.140625" style="166" customWidth="1"/>
    <col min="9" max="9" width="26.28515625" style="166" customWidth="1"/>
    <col min="10" max="10" width="19.42578125" style="166" customWidth="1"/>
    <col min="11" max="11" width="19.28515625" style="166" customWidth="1"/>
    <col min="12" max="12" width="20.7109375" style="166" customWidth="1"/>
    <col min="13" max="13" width="26.7109375" style="166" customWidth="1"/>
    <col min="14" max="14" width="20.28515625" style="166" customWidth="1"/>
    <col min="15" max="16384" width="10.140625" style="166"/>
  </cols>
  <sheetData>
    <row r="1" spans="1:14" ht="60" customHeight="1">
      <c r="A1" s="664" t="s">
        <v>509</v>
      </c>
      <c r="B1" s="702"/>
      <c r="C1" s="702"/>
      <c r="D1" s="702"/>
      <c r="E1" s="702"/>
      <c r="F1" s="702"/>
      <c r="G1" s="702"/>
      <c r="H1" s="702"/>
      <c r="I1" s="702"/>
      <c r="J1" s="702"/>
      <c r="K1" s="702"/>
      <c r="L1" s="702"/>
      <c r="M1" s="702"/>
      <c r="N1" s="663"/>
    </row>
    <row r="2" spans="1:14" ht="55.15" customHeight="1">
      <c r="A2" s="737" t="s">
        <v>505</v>
      </c>
      <c r="B2" s="737"/>
      <c r="C2" s="737"/>
      <c r="D2" s="737"/>
      <c r="E2" s="737"/>
      <c r="F2" s="737"/>
      <c r="G2" s="737"/>
      <c r="H2" s="737"/>
      <c r="I2" s="737"/>
      <c r="J2" s="737"/>
      <c r="K2" s="737"/>
      <c r="L2" s="737"/>
      <c r="M2" s="533" t="s">
        <v>294</v>
      </c>
      <c r="N2" s="533"/>
    </row>
    <row r="3" spans="1:14" ht="43.15" customHeight="1">
      <c r="A3" s="664" t="s">
        <v>397</v>
      </c>
      <c r="B3" s="702"/>
      <c r="C3" s="702"/>
      <c r="D3" s="702"/>
      <c r="E3" s="702"/>
      <c r="F3" s="702"/>
      <c r="G3" s="702"/>
      <c r="H3" s="702"/>
      <c r="I3" s="702"/>
      <c r="J3" s="702"/>
      <c r="K3" s="702"/>
      <c r="L3" s="702"/>
      <c r="M3" s="702"/>
      <c r="N3" s="663"/>
    </row>
    <row r="4" spans="1:14" s="167" customFormat="1" ht="64.900000000000006" customHeight="1">
      <c r="A4" s="259" t="s">
        <v>238</v>
      </c>
      <c r="B4" s="259" t="s">
        <v>239</v>
      </c>
      <c r="C4" s="259" t="s">
        <v>240</v>
      </c>
      <c r="D4" s="259" t="s">
        <v>349</v>
      </c>
      <c r="E4" s="259" t="s">
        <v>241</v>
      </c>
      <c r="F4" s="259" t="s">
        <v>506</v>
      </c>
      <c r="G4" s="259" t="s">
        <v>402</v>
      </c>
      <c r="H4" s="259" t="s">
        <v>243</v>
      </c>
      <c r="I4" s="259" t="s">
        <v>25</v>
      </c>
      <c r="J4" s="259" t="s">
        <v>26</v>
      </c>
      <c r="K4" s="259" t="s">
        <v>27</v>
      </c>
      <c r="L4" s="259" t="s">
        <v>244</v>
      </c>
      <c r="M4" s="259" t="s">
        <v>29</v>
      </c>
      <c r="N4" s="259" t="s">
        <v>245</v>
      </c>
    </row>
    <row r="5" spans="1:14" s="167" customFormat="1" ht="31.9" customHeight="1">
      <c r="A5" s="668" t="s">
        <v>617</v>
      </c>
      <c r="B5" s="668" t="s">
        <v>618</v>
      </c>
      <c r="C5" s="668" t="s">
        <v>619</v>
      </c>
      <c r="D5" s="658" t="s">
        <v>351</v>
      </c>
      <c r="E5" s="251" t="s">
        <v>348</v>
      </c>
      <c r="F5" s="153">
        <v>0</v>
      </c>
      <c r="G5" s="261"/>
      <c r="H5" s="262"/>
      <c r="I5" s="262"/>
      <c r="J5" s="262"/>
      <c r="K5" s="262"/>
      <c r="L5" s="262"/>
      <c r="M5" s="262"/>
      <c r="N5" s="175"/>
    </row>
    <row r="6" spans="1:14" ht="31.5" customHeight="1">
      <c r="A6" s="669"/>
      <c r="B6" s="669"/>
      <c r="C6" s="669"/>
      <c r="D6" s="659"/>
      <c r="E6" s="176" t="s">
        <v>246</v>
      </c>
      <c r="F6" s="263">
        <v>29</v>
      </c>
      <c r="G6" s="264">
        <v>29</v>
      </c>
      <c r="H6" s="162">
        <v>29</v>
      </c>
      <c r="I6" s="162">
        <v>29</v>
      </c>
      <c r="J6" s="162">
        <v>29</v>
      </c>
      <c r="K6" s="162">
        <v>29</v>
      </c>
      <c r="L6" s="162">
        <v>29</v>
      </c>
      <c r="M6" s="162">
        <v>29</v>
      </c>
      <c r="N6" s="176"/>
    </row>
    <row r="7" spans="1:14" ht="31.9" customHeight="1">
      <c r="A7" s="669"/>
      <c r="B7" s="669"/>
      <c r="C7" s="669"/>
      <c r="D7" s="659"/>
      <c r="E7" s="177" t="s">
        <v>247</v>
      </c>
      <c r="F7" s="153">
        <v>2</v>
      </c>
      <c r="G7" s="162"/>
      <c r="H7" s="162"/>
      <c r="I7" s="162"/>
      <c r="J7" s="162"/>
      <c r="K7" s="162"/>
      <c r="L7" s="162"/>
      <c r="M7" s="162"/>
      <c r="N7" s="177"/>
    </row>
    <row r="8" spans="1:14" ht="31.9" customHeight="1">
      <c r="A8" s="669"/>
      <c r="B8" s="669"/>
      <c r="C8" s="669"/>
      <c r="D8" s="659"/>
      <c r="E8" s="177" t="s">
        <v>248</v>
      </c>
      <c r="F8" s="153">
        <v>6</v>
      </c>
      <c r="G8" s="163"/>
      <c r="H8" s="162"/>
      <c r="I8" s="162"/>
      <c r="J8" s="163"/>
      <c r="K8" s="163"/>
      <c r="L8" s="163"/>
      <c r="M8" s="162"/>
      <c r="N8" s="177"/>
    </row>
    <row r="9" spans="1:14" ht="31.9" customHeight="1">
      <c r="A9" s="670"/>
      <c r="B9" s="670"/>
      <c r="C9" s="670"/>
      <c r="D9" s="725"/>
      <c r="E9" s="177" t="s">
        <v>249</v>
      </c>
      <c r="F9" s="153">
        <v>1</v>
      </c>
      <c r="G9" s="261"/>
      <c r="H9" s="162"/>
      <c r="I9" s="162"/>
      <c r="J9" s="262"/>
      <c r="K9" s="262"/>
      <c r="L9" s="262"/>
      <c r="M9" s="162"/>
      <c r="N9" s="177"/>
    </row>
    <row r="10" spans="1:14">
      <c r="A10" s="173"/>
      <c r="B10" s="173"/>
      <c r="C10" s="173"/>
      <c r="D10" s="173"/>
      <c r="E10" s="173"/>
      <c r="F10" s="173"/>
      <c r="G10" s="173"/>
      <c r="H10" s="173"/>
      <c r="I10" s="173"/>
      <c r="J10" s="173"/>
      <c r="K10" s="173"/>
      <c r="L10" s="173"/>
      <c r="M10" s="173"/>
    </row>
    <row r="11" spans="1:14" ht="30" customHeight="1">
      <c r="A11" s="738" t="s">
        <v>398</v>
      </c>
      <c r="B11" s="739"/>
      <c r="C11" s="739"/>
      <c r="D11" s="739"/>
      <c r="E11" s="739"/>
      <c r="F11" s="739"/>
      <c r="G11" s="739"/>
      <c r="H11" s="739"/>
      <c r="I11" s="739"/>
      <c r="J11" s="739"/>
      <c r="K11" s="739"/>
      <c r="L11" s="739"/>
      <c r="M11" s="740"/>
    </row>
    <row r="12" spans="1:14" s="167" customFormat="1" ht="67.150000000000006" customHeight="1">
      <c r="A12" s="265" t="s">
        <v>238</v>
      </c>
      <c r="B12" s="265" t="s">
        <v>239</v>
      </c>
      <c r="C12" s="265" t="s">
        <v>240</v>
      </c>
      <c r="D12" s="265" t="s">
        <v>349</v>
      </c>
      <c r="E12" s="265" t="s">
        <v>241</v>
      </c>
      <c r="F12" s="259" t="s">
        <v>506</v>
      </c>
      <c r="G12" s="265" t="s">
        <v>402</v>
      </c>
      <c r="H12" s="265" t="s">
        <v>243</v>
      </c>
      <c r="I12" s="265" t="s">
        <v>25</v>
      </c>
      <c r="J12" s="265" t="s">
        <v>26</v>
      </c>
      <c r="K12" s="265" t="s">
        <v>27</v>
      </c>
      <c r="L12" s="265" t="s">
        <v>244</v>
      </c>
      <c r="M12" s="265" t="s">
        <v>29</v>
      </c>
    </row>
    <row r="13" spans="1:14" s="167" customFormat="1" ht="31.9" customHeight="1">
      <c r="A13" s="668" t="s">
        <v>617</v>
      </c>
      <c r="B13" s="668" t="s">
        <v>618</v>
      </c>
      <c r="C13" s="668" t="s">
        <v>619</v>
      </c>
      <c r="D13" s="734" t="s">
        <v>350</v>
      </c>
      <c r="E13" s="251" t="s">
        <v>348</v>
      </c>
      <c r="F13" s="256" t="e">
        <f>F5/$F$5</f>
        <v>#DIV/0!</v>
      </c>
      <c r="G13" s="257" t="e">
        <f>G5/$F$5</f>
        <v>#DIV/0!</v>
      </c>
      <c r="H13" s="257" t="e">
        <f>H5/$F$5</f>
        <v>#DIV/0!</v>
      </c>
      <c r="I13" s="257" t="e">
        <f>I5/$F$5</f>
        <v>#DIV/0!</v>
      </c>
      <c r="J13" s="257" t="e">
        <f t="shared" ref="J13:M13" si="0">J5/$F$5</f>
        <v>#DIV/0!</v>
      </c>
      <c r="K13" s="257" t="e">
        <f>K5/$F$5</f>
        <v>#DIV/0!</v>
      </c>
      <c r="L13" s="257" t="e">
        <f t="shared" si="0"/>
        <v>#DIV/0!</v>
      </c>
      <c r="M13" s="257" t="e">
        <f t="shared" si="0"/>
        <v>#DIV/0!</v>
      </c>
    </row>
    <row r="14" spans="1:14" ht="31.9" customHeight="1">
      <c r="A14" s="669"/>
      <c r="B14" s="669"/>
      <c r="C14" s="669"/>
      <c r="D14" s="735"/>
      <c r="E14" s="255" t="s">
        <v>246</v>
      </c>
      <c r="F14" s="256">
        <f>F6/$F$6</f>
        <v>1</v>
      </c>
      <c r="G14" s="256">
        <f t="shared" ref="G14:L14" si="1">G6/$F$6</f>
        <v>1</v>
      </c>
      <c r="H14" s="256">
        <f t="shared" si="1"/>
        <v>1</v>
      </c>
      <c r="I14" s="256">
        <f t="shared" si="1"/>
        <v>1</v>
      </c>
      <c r="J14" s="256">
        <f t="shared" si="1"/>
        <v>1</v>
      </c>
      <c r="K14" s="256">
        <f>K6/$F$6</f>
        <v>1</v>
      </c>
      <c r="L14" s="256">
        <f t="shared" si="1"/>
        <v>1</v>
      </c>
      <c r="M14" s="256">
        <f>M6/$F$6</f>
        <v>1</v>
      </c>
    </row>
    <row r="15" spans="1:14" ht="31.9" customHeight="1">
      <c r="A15" s="669"/>
      <c r="B15" s="669"/>
      <c r="C15" s="669"/>
      <c r="D15" s="735"/>
      <c r="E15" s="255" t="s">
        <v>247</v>
      </c>
      <c r="F15" s="256">
        <f>F7/$F$7</f>
        <v>1</v>
      </c>
      <c r="G15" s="256">
        <f t="shared" ref="G15:M15" si="2">G7/$F$7</f>
        <v>0</v>
      </c>
      <c r="H15" s="256">
        <f t="shared" si="2"/>
        <v>0</v>
      </c>
      <c r="I15" s="256">
        <f>I7/$F$7</f>
        <v>0</v>
      </c>
      <c r="J15" s="256">
        <f t="shared" si="2"/>
        <v>0</v>
      </c>
      <c r="K15" s="256">
        <f t="shared" si="2"/>
        <v>0</v>
      </c>
      <c r="L15" s="256">
        <f t="shared" si="2"/>
        <v>0</v>
      </c>
      <c r="M15" s="256">
        <f t="shared" si="2"/>
        <v>0</v>
      </c>
    </row>
    <row r="16" spans="1:14" ht="31.9" customHeight="1">
      <c r="A16" s="669"/>
      <c r="B16" s="669"/>
      <c r="C16" s="669"/>
      <c r="D16" s="735"/>
      <c r="E16" s="255" t="s">
        <v>248</v>
      </c>
      <c r="F16" s="256">
        <f>F8/$F$8</f>
        <v>1</v>
      </c>
      <c r="G16" s="256">
        <f t="shared" ref="G16:M16" si="3">G8/$F$8</f>
        <v>0</v>
      </c>
      <c r="H16" s="256">
        <f t="shared" si="3"/>
        <v>0</v>
      </c>
      <c r="I16" s="256">
        <f t="shared" si="3"/>
        <v>0</v>
      </c>
      <c r="J16" s="256">
        <f t="shared" si="3"/>
        <v>0</v>
      </c>
      <c r="K16" s="256">
        <f>K8/$F$8</f>
        <v>0</v>
      </c>
      <c r="L16" s="256">
        <f t="shared" si="3"/>
        <v>0</v>
      </c>
      <c r="M16" s="256">
        <f t="shared" si="3"/>
        <v>0</v>
      </c>
    </row>
    <row r="17" spans="1:13" ht="31.9" customHeight="1">
      <c r="A17" s="670"/>
      <c r="B17" s="670"/>
      <c r="C17" s="670"/>
      <c r="D17" s="736"/>
      <c r="E17" s="255" t="s">
        <v>249</v>
      </c>
      <c r="F17" s="256">
        <f>F9/$F$9</f>
        <v>1</v>
      </c>
      <c r="G17" s="256">
        <f t="shared" ref="G17:L17" si="4">G9/$F$9</f>
        <v>0</v>
      </c>
      <c r="H17" s="256">
        <f t="shared" si="4"/>
        <v>0</v>
      </c>
      <c r="I17" s="256">
        <f t="shared" si="4"/>
        <v>0</v>
      </c>
      <c r="J17" s="256">
        <f t="shared" si="4"/>
        <v>0</v>
      </c>
      <c r="K17" s="256">
        <f t="shared" si="4"/>
        <v>0</v>
      </c>
      <c r="L17" s="256">
        <f t="shared" si="4"/>
        <v>0</v>
      </c>
      <c r="M17" s="256">
        <f>M9/$F$9</f>
        <v>0</v>
      </c>
    </row>
    <row r="21" spans="1:13">
      <c r="B21" s="174"/>
    </row>
  </sheetData>
  <mergeCells count="13">
    <mergeCell ref="D13:D17"/>
    <mergeCell ref="A1:N1"/>
    <mergeCell ref="A2:L2"/>
    <mergeCell ref="M2:N2"/>
    <mergeCell ref="A3:N3"/>
    <mergeCell ref="D5:D9"/>
    <mergeCell ref="A11:M11"/>
    <mergeCell ref="A5:A9"/>
    <mergeCell ref="B5:B9"/>
    <mergeCell ref="C5:C9"/>
    <mergeCell ref="A13:A17"/>
    <mergeCell ref="B13:B17"/>
    <mergeCell ref="C13:C17"/>
  </mergeCells>
  <hyperlinks>
    <hyperlink ref="M2:N2" location="'Rasgos y Ejemplos'!A2:H11" display="Ir a rasgos" xr:uid="{D1EDCD7D-008D-4D46-8993-6E4D37EC19BE}"/>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97E4-1AD7-5F4F-B6E7-1FF80B826874}">
  <sheetPr>
    <tabColor theme="9"/>
  </sheetPr>
  <dimension ref="A1:N21"/>
  <sheetViews>
    <sheetView zoomScale="50" zoomScaleNormal="85" workbookViewId="0">
      <selection sqref="A1:N1"/>
    </sheetView>
  </sheetViews>
  <sheetFormatPr baseColWidth="10" defaultColWidth="10.140625" defaultRowHeight="18"/>
  <cols>
    <col min="1" max="1" width="15.140625" style="186" customWidth="1"/>
    <col min="2" max="2" width="16.140625" style="186" customWidth="1"/>
    <col min="3" max="3" width="17.140625" style="186" customWidth="1"/>
    <col min="4" max="4" width="21.7109375" style="186" customWidth="1"/>
    <col min="5" max="5" width="27.28515625" style="186" customWidth="1"/>
    <col min="6" max="6" width="31.42578125" style="186" customWidth="1"/>
    <col min="7" max="7" width="29.42578125" style="186" customWidth="1"/>
    <col min="8" max="8" width="26.140625" style="186" customWidth="1"/>
    <col min="9" max="9" width="26.28515625" style="186" customWidth="1"/>
    <col min="10" max="10" width="19.42578125" style="186" customWidth="1"/>
    <col min="11" max="11" width="19.28515625" style="186" customWidth="1"/>
    <col min="12" max="12" width="20.7109375" style="186" customWidth="1"/>
    <col min="13" max="13" width="26.7109375" style="186" customWidth="1"/>
    <col min="14" max="14" width="20.28515625" style="186" customWidth="1"/>
    <col min="15" max="16384" width="10.140625" style="186"/>
  </cols>
  <sheetData>
    <row r="1" spans="1:14" ht="60" customHeight="1">
      <c r="A1" s="711" t="s">
        <v>509</v>
      </c>
      <c r="B1" s="744"/>
      <c r="C1" s="744"/>
      <c r="D1" s="744"/>
      <c r="E1" s="744"/>
      <c r="F1" s="744"/>
      <c r="G1" s="744"/>
      <c r="H1" s="744"/>
      <c r="I1" s="744"/>
      <c r="J1" s="744"/>
      <c r="K1" s="744"/>
      <c r="L1" s="744"/>
      <c r="M1" s="744"/>
      <c r="N1" s="714"/>
    </row>
    <row r="2" spans="1:14" ht="55.15" customHeight="1">
      <c r="A2" s="745" t="s">
        <v>505</v>
      </c>
      <c r="B2" s="745"/>
      <c r="C2" s="745"/>
      <c r="D2" s="745"/>
      <c r="E2" s="745"/>
      <c r="F2" s="745"/>
      <c r="G2" s="745"/>
      <c r="H2" s="745"/>
      <c r="I2" s="745"/>
      <c r="J2" s="745"/>
      <c r="K2" s="745"/>
      <c r="L2" s="745"/>
      <c r="M2" s="746" t="s">
        <v>294</v>
      </c>
      <c r="N2" s="746"/>
    </row>
    <row r="3" spans="1:14" ht="43.15" customHeight="1">
      <c r="A3" s="711" t="s">
        <v>397</v>
      </c>
      <c r="B3" s="744"/>
      <c r="C3" s="744"/>
      <c r="D3" s="744"/>
      <c r="E3" s="744"/>
      <c r="F3" s="744"/>
      <c r="G3" s="744"/>
      <c r="H3" s="744"/>
      <c r="I3" s="744"/>
      <c r="J3" s="744"/>
      <c r="K3" s="744"/>
      <c r="L3" s="744"/>
      <c r="M3" s="744"/>
      <c r="N3" s="714"/>
    </row>
    <row r="4" spans="1:14" s="187" customFormat="1" ht="64.900000000000006" customHeight="1">
      <c r="A4" s="191" t="s">
        <v>238</v>
      </c>
      <c r="B4" s="191" t="s">
        <v>239</v>
      </c>
      <c r="C4" s="191" t="s">
        <v>240</v>
      </c>
      <c r="D4" s="191" t="s">
        <v>349</v>
      </c>
      <c r="E4" s="191" t="s">
        <v>241</v>
      </c>
      <c r="F4" s="191" t="s">
        <v>506</v>
      </c>
      <c r="G4" s="191" t="s">
        <v>402</v>
      </c>
      <c r="H4" s="191" t="s">
        <v>243</v>
      </c>
      <c r="I4" s="191" t="s">
        <v>25</v>
      </c>
      <c r="J4" s="191" t="s">
        <v>26</v>
      </c>
      <c r="K4" s="191" t="s">
        <v>27</v>
      </c>
      <c r="L4" s="191" t="s">
        <v>244</v>
      </c>
      <c r="M4" s="191" t="s">
        <v>29</v>
      </c>
      <c r="N4" s="191" t="s">
        <v>245</v>
      </c>
    </row>
    <row r="5" spans="1:14" s="187" customFormat="1" ht="31.9" customHeight="1">
      <c r="A5" s="113" t="s">
        <v>386</v>
      </c>
      <c r="B5" s="113" t="s">
        <v>387</v>
      </c>
      <c r="C5" s="113" t="s">
        <v>388</v>
      </c>
      <c r="D5" s="677" t="s">
        <v>351</v>
      </c>
      <c r="E5" s="197" t="s">
        <v>348</v>
      </c>
      <c r="F5" s="121">
        <v>32</v>
      </c>
      <c r="G5" s="198">
        <v>14</v>
      </c>
      <c r="H5" s="199">
        <v>5</v>
      </c>
      <c r="I5" s="199">
        <v>2</v>
      </c>
      <c r="J5" s="199">
        <v>16</v>
      </c>
      <c r="K5" s="199">
        <v>18</v>
      </c>
      <c r="L5" s="199">
        <v>7</v>
      </c>
      <c r="M5" s="199">
        <v>11</v>
      </c>
      <c r="N5" s="168"/>
    </row>
    <row r="6" spans="1:14" ht="31.9" customHeight="1">
      <c r="A6" s="113" t="s">
        <v>386</v>
      </c>
      <c r="B6" s="113" t="s">
        <v>387</v>
      </c>
      <c r="C6" s="113" t="s">
        <v>388</v>
      </c>
      <c r="D6" s="678"/>
      <c r="E6" s="200" t="s">
        <v>246</v>
      </c>
      <c r="F6" s="121">
        <v>128</v>
      </c>
      <c r="G6" s="183">
        <v>85</v>
      </c>
      <c r="H6" s="201">
        <v>6</v>
      </c>
      <c r="I6" s="201">
        <v>6</v>
      </c>
      <c r="J6" s="201">
        <v>45</v>
      </c>
      <c r="K6" s="201">
        <v>33</v>
      </c>
      <c r="L6" s="201">
        <v>38</v>
      </c>
      <c r="M6" s="201">
        <v>7</v>
      </c>
      <c r="N6" s="170"/>
    </row>
    <row r="7" spans="1:14" ht="31.9" customHeight="1">
      <c r="A7" s="113" t="s">
        <v>386</v>
      </c>
      <c r="B7" s="113" t="s">
        <v>387</v>
      </c>
      <c r="C7" s="113" t="s">
        <v>388</v>
      </c>
      <c r="D7" s="678"/>
      <c r="E7" s="202" t="s">
        <v>247</v>
      </c>
      <c r="F7" s="121">
        <v>56</v>
      </c>
      <c r="G7" s="201">
        <v>39</v>
      </c>
      <c r="H7" s="201" t="s">
        <v>401</v>
      </c>
      <c r="I7" s="201" t="s">
        <v>401</v>
      </c>
      <c r="J7" s="201">
        <v>22</v>
      </c>
      <c r="K7" s="201">
        <v>28</v>
      </c>
      <c r="L7" s="201">
        <v>0</v>
      </c>
      <c r="M7" s="201" t="s">
        <v>401</v>
      </c>
      <c r="N7" s="172"/>
    </row>
    <row r="8" spans="1:14" ht="31.9" customHeight="1">
      <c r="A8" s="113" t="s">
        <v>386</v>
      </c>
      <c r="B8" s="113" t="s">
        <v>387</v>
      </c>
      <c r="C8" s="113" t="s">
        <v>388</v>
      </c>
      <c r="D8" s="678"/>
      <c r="E8" s="202" t="s">
        <v>248</v>
      </c>
      <c r="F8" s="121">
        <v>75</v>
      </c>
      <c r="G8" s="203">
        <v>23</v>
      </c>
      <c r="H8" s="201" t="s">
        <v>401</v>
      </c>
      <c r="I8" s="201" t="s">
        <v>401</v>
      </c>
      <c r="J8" s="203">
        <v>22</v>
      </c>
      <c r="K8" s="203">
        <v>33</v>
      </c>
      <c r="L8" s="203">
        <v>0</v>
      </c>
      <c r="M8" s="201" t="s">
        <v>401</v>
      </c>
      <c r="N8" s="172"/>
    </row>
    <row r="9" spans="1:14" ht="31.9" customHeight="1">
      <c r="A9" s="113" t="s">
        <v>386</v>
      </c>
      <c r="B9" s="113" t="s">
        <v>387</v>
      </c>
      <c r="C9" s="113" t="s">
        <v>388</v>
      </c>
      <c r="D9" s="730"/>
      <c r="E9" s="202" t="s">
        <v>249</v>
      </c>
      <c r="F9" s="121">
        <v>16</v>
      </c>
      <c r="G9" s="198">
        <v>5</v>
      </c>
      <c r="H9" s="201" t="s">
        <v>401</v>
      </c>
      <c r="I9" s="201" t="s">
        <v>401</v>
      </c>
      <c r="J9" s="199">
        <v>16</v>
      </c>
      <c r="K9" s="199">
        <v>16</v>
      </c>
      <c r="L9" s="199">
        <v>0</v>
      </c>
      <c r="M9" s="201" t="s">
        <v>401</v>
      </c>
      <c r="N9" s="172"/>
    </row>
    <row r="10" spans="1:14" ht="21.75">
      <c r="A10" s="189"/>
      <c r="B10" s="189"/>
      <c r="C10" s="189"/>
      <c r="D10" s="189"/>
      <c r="E10" s="189"/>
      <c r="F10" s="189"/>
      <c r="G10" s="189"/>
      <c r="H10" s="189"/>
      <c r="I10" s="189"/>
      <c r="J10" s="189"/>
      <c r="K10" s="189"/>
      <c r="L10" s="189"/>
      <c r="M10" s="189"/>
    </row>
    <row r="11" spans="1:14" ht="30" customHeight="1">
      <c r="A11" s="747" t="s">
        <v>398</v>
      </c>
      <c r="B11" s="748"/>
      <c r="C11" s="748"/>
      <c r="D11" s="748"/>
      <c r="E11" s="748"/>
      <c r="F11" s="748"/>
      <c r="G11" s="748"/>
      <c r="H11" s="748"/>
      <c r="I11" s="748"/>
      <c r="J11" s="748"/>
      <c r="K11" s="748"/>
      <c r="L11" s="748"/>
      <c r="M11" s="749"/>
    </row>
    <row r="12" spans="1:14" s="187" customFormat="1" ht="67.150000000000006" customHeight="1">
      <c r="A12" s="194" t="s">
        <v>238</v>
      </c>
      <c r="B12" s="194" t="s">
        <v>239</v>
      </c>
      <c r="C12" s="194" t="s">
        <v>240</v>
      </c>
      <c r="D12" s="194" t="s">
        <v>349</v>
      </c>
      <c r="E12" s="194" t="s">
        <v>241</v>
      </c>
      <c r="F12" s="191" t="s">
        <v>506</v>
      </c>
      <c r="G12" s="194" t="s">
        <v>402</v>
      </c>
      <c r="H12" s="194" t="s">
        <v>243</v>
      </c>
      <c r="I12" s="194" t="s">
        <v>25</v>
      </c>
      <c r="J12" s="194" t="s">
        <v>26</v>
      </c>
      <c r="K12" s="194" t="s">
        <v>27</v>
      </c>
      <c r="L12" s="194" t="s">
        <v>244</v>
      </c>
      <c r="M12" s="194" t="s">
        <v>29</v>
      </c>
    </row>
    <row r="13" spans="1:14" s="187" customFormat="1" ht="31.9" customHeight="1">
      <c r="A13" s="113" t="s">
        <v>386</v>
      </c>
      <c r="B13" s="113" t="s">
        <v>387</v>
      </c>
      <c r="C13" s="113" t="s">
        <v>388</v>
      </c>
      <c r="D13" s="741" t="s">
        <v>350</v>
      </c>
      <c r="E13" s="197" t="s">
        <v>348</v>
      </c>
      <c r="F13" s="204">
        <f t="shared" ref="F13:M13" si="0">F5/$F$5</f>
        <v>1</v>
      </c>
      <c r="G13" s="205">
        <f t="shared" si="0"/>
        <v>0.4375</v>
      </c>
      <c r="H13" s="205">
        <f t="shared" si="0"/>
        <v>0.15625</v>
      </c>
      <c r="I13" s="205">
        <f t="shared" si="0"/>
        <v>6.25E-2</v>
      </c>
      <c r="J13" s="205">
        <f t="shared" si="0"/>
        <v>0.5</v>
      </c>
      <c r="K13" s="205">
        <f t="shared" si="0"/>
        <v>0.5625</v>
      </c>
      <c r="L13" s="205">
        <f t="shared" si="0"/>
        <v>0.21875</v>
      </c>
      <c r="M13" s="205">
        <f t="shared" si="0"/>
        <v>0.34375</v>
      </c>
    </row>
    <row r="14" spans="1:14" ht="31.9" customHeight="1">
      <c r="A14" s="113" t="s">
        <v>386</v>
      </c>
      <c r="B14" s="113" t="s">
        <v>387</v>
      </c>
      <c r="C14" s="113" t="s">
        <v>388</v>
      </c>
      <c r="D14" s="742"/>
      <c r="E14" s="206" t="s">
        <v>246</v>
      </c>
      <c r="F14" s="204">
        <f t="shared" ref="F14:M14" si="1">F6/$F$6</f>
        <v>1</v>
      </c>
      <c r="G14" s="205">
        <f t="shared" si="1"/>
        <v>0.6640625</v>
      </c>
      <c r="H14" s="205">
        <f t="shared" si="1"/>
        <v>4.6875E-2</v>
      </c>
      <c r="I14" s="205">
        <f t="shared" si="1"/>
        <v>4.6875E-2</v>
      </c>
      <c r="J14" s="205">
        <f t="shared" si="1"/>
        <v>0.3515625</v>
      </c>
      <c r="K14" s="205">
        <f t="shared" si="1"/>
        <v>0.2578125</v>
      </c>
      <c r="L14" s="205">
        <f t="shared" si="1"/>
        <v>0.296875</v>
      </c>
      <c r="M14" s="205">
        <f t="shared" si="1"/>
        <v>5.46875E-2</v>
      </c>
    </row>
    <row r="15" spans="1:14" ht="31.9" customHeight="1">
      <c r="A15" s="113" t="s">
        <v>386</v>
      </c>
      <c r="B15" s="113" t="s">
        <v>387</v>
      </c>
      <c r="C15" s="113" t="s">
        <v>388</v>
      </c>
      <c r="D15" s="742"/>
      <c r="E15" s="206" t="s">
        <v>247</v>
      </c>
      <c r="F15" s="204">
        <f>F7/$F$7</f>
        <v>1</v>
      </c>
      <c r="G15" s="205">
        <f>G7/$F$7</f>
        <v>0.6964285714285714</v>
      </c>
      <c r="H15" s="201" t="s">
        <v>401</v>
      </c>
      <c r="I15" s="201" t="s">
        <v>401</v>
      </c>
      <c r="J15" s="205">
        <f>J7/$F$7</f>
        <v>0.39285714285714285</v>
      </c>
      <c r="K15" s="205">
        <f>K7/$F$7</f>
        <v>0.5</v>
      </c>
      <c r="L15" s="205">
        <f>L7/$F$7</f>
        <v>0</v>
      </c>
      <c r="M15" s="201" t="s">
        <v>401</v>
      </c>
    </row>
    <row r="16" spans="1:14" ht="31.9" customHeight="1">
      <c r="A16" s="113" t="s">
        <v>386</v>
      </c>
      <c r="B16" s="113" t="s">
        <v>387</v>
      </c>
      <c r="C16" s="113" t="s">
        <v>388</v>
      </c>
      <c r="D16" s="742"/>
      <c r="E16" s="206" t="s">
        <v>248</v>
      </c>
      <c r="F16" s="204">
        <f>F8/$F$8</f>
        <v>1</v>
      </c>
      <c r="G16" s="205">
        <f>G8/$F$8</f>
        <v>0.30666666666666664</v>
      </c>
      <c r="H16" s="201" t="s">
        <v>401</v>
      </c>
      <c r="I16" s="201" t="s">
        <v>401</v>
      </c>
      <c r="J16" s="205">
        <f>J8/$F$8</f>
        <v>0.29333333333333333</v>
      </c>
      <c r="K16" s="205">
        <f>K8/$F$8</f>
        <v>0.44</v>
      </c>
      <c r="L16" s="205">
        <f>L8/$F$8</f>
        <v>0</v>
      </c>
      <c r="M16" s="201" t="s">
        <v>401</v>
      </c>
    </row>
    <row r="17" spans="1:13" ht="31.9" customHeight="1">
      <c r="A17" s="113" t="s">
        <v>386</v>
      </c>
      <c r="B17" s="113" t="s">
        <v>387</v>
      </c>
      <c r="C17" s="113" t="s">
        <v>388</v>
      </c>
      <c r="D17" s="743"/>
      <c r="E17" s="206" t="s">
        <v>249</v>
      </c>
      <c r="F17" s="204">
        <f>F9/$F$9</f>
        <v>1</v>
      </c>
      <c r="G17" s="205">
        <f>G9/$F$9</f>
        <v>0.3125</v>
      </c>
      <c r="H17" s="201" t="s">
        <v>401</v>
      </c>
      <c r="I17" s="201" t="s">
        <v>401</v>
      </c>
      <c r="J17" s="205">
        <f>J9/$F$9</f>
        <v>1</v>
      </c>
      <c r="K17" s="205">
        <f>K9/$F$9</f>
        <v>1</v>
      </c>
      <c r="L17" s="205">
        <f>L9/$F$9</f>
        <v>0</v>
      </c>
      <c r="M17" s="201" t="s">
        <v>401</v>
      </c>
    </row>
    <row r="21" spans="1:13" ht="21.75">
      <c r="B21" s="190"/>
    </row>
  </sheetData>
  <mergeCells count="7">
    <mergeCell ref="D13:D17"/>
    <mergeCell ref="A1:N1"/>
    <mergeCell ref="A2:L2"/>
    <mergeCell ref="M2:N2"/>
    <mergeCell ref="A3:N3"/>
    <mergeCell ref="D5:D9"/>
    <mergeCell ref="A11:M11"/>
  </mergeCells>
  <hyperlinks>
    <hyperlink ref="M2:N2" location="'Rasgos y Ejemplos'!A2:H11" display="Ir a rasgos" xr:uid="{978462EC-6B3A-0443-9743-574AFCEE19B8}"/>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BB1A-181E-C840-8234-2FA5ED3437DF}">
  <sheetPr>
    <tabColor theme="9"/>
  </sheetPr>
  <dimension ref="A1:N17"/>
  <sheetViews>
    <sheetView zoomScale="68" zoomScaleNormal="55" workbookViewId="0">
      <selection activeCell="G6" sqref="G6:M9"/>
    </sheetView>
  </sheetViews>
  <sheetFormatPr baseColWidth="10" defaultColWidth="10.140625" defaultRowHeight="15"/>
  <cols>
    <col min="1" max="1" width="14.5703125" style="166" customWidth="1"/>
    <col min="2" max="2" width="17.28515625" style="166" customWidth="1"/>
    <col min="3" max="3" width="18.28515625" style="166" customWidth="1"/>
    <col min="4" max="4" width="17.7109375" style="166" customWidth="1"/>
    <col min="5" max="5" width="25.140625" style="166" customWidth="1"/>
    <col min="6" max="6" width="22.7109375" style="166" customWidth="1"/>
    <col min="7" max="7" width="29.42578125" style="166" customWidth="1"/>
    <col min="8" max="8" width="18.7109375" style="166" customWidth="1"/>
    <col min="9" max="9" width="14.7109375" style="166" customWidth="1"/>
    <col min="10" max="10" width="16" style="166" customWidth="1"/>
    <col min="11" max="11" width="18.140625" style="166" customWidth="1"/>
    <col min="12" max="12" width="18.42578125" style="166" customWidth="1"/>
    <col min="13" max="13" width="23.7109375" style="166" customWidth="1"/>
    <col min="14" max="14" width="20.28515625" style="166" customWidth="1"/>
    <col min="15" max="16384" width="10.140625" style="166"/>
  </cols>
  <sheetData>
    <row r="1" spans="1:14" ht="52.15" customHeight="1">
      <c r="A1" s="664" t="s">
        <v>464</v>
      </c>
      <c r="B1" s="702"/>
      <c r="C1" s="702"/>
      <c r="D1" s="702"/>
      <c r="E1" s="702"/>
      <c r="F1" s="702"/>
      <c r="G1" s="702"/>
      <c r="H1" s="702"/>
      <c r="I1" s="702"/>
      <c r="J1" s="702"/>
      <c r="K1" s="702"/>
      <c r="L1" s="702"/>
      <c r="M1" s="702"/>
      <c r="N1" s="663"/>
    </row>
    <row r="2" spans="1:14" ht="54" customHeight="1">
      <c r="A2" s="751" t="s">
        <v>511</v>
      </c>
      <c r="B2" s="751"/>
      <c r="C2" s="751"/>
      <c r="D2" s="751"/>
      <c r="E2" s="751"/>
      <c r="F2" s="751"/>
      <c r="G2" s="751"/>
      <c r="H2" s="751"/>
      <c r="I2" s="751"/>
      <c r="J2" s="751"/>
      <c r="K2" s="751"/>
      <c r="L2" s="751"/>
      <c r="M2" s="533" t="s">
        <v>294</v>
      </c>
      <c r="N2" s="533"/>
    </row>
    <row r="3" spans="1:14" ht="31.9" customHeight="1">
      <c r="A3" s="664" t="s">
        <v>399</v>
      </c>
      <c r="B3" s="702"/>
      <c r="C3" s="702"/>
      <c r="D3" s="702"/>
      <c r="E3" s="702"/>
      <c r="F3" s="702"/>
      <c r="G3" s="702"/>
      <c r="H3" s="702"/>
      <c r="I3" s="702"/>
      <c r="J3" s="702"/>
      <c r="K3" s="702"/>
      <c r="L3" s="702"/>
      <c r="M3" s="702"/>
      <c r="N3" s="663"/>
    </row>
    <row r="4" spans="1:14" s="167" customFormat="1" ht="58.15" customHeight="1">
      <c r="A4" s="249" t="s">
        <v>238</v>
      </c>
      <c r="B4" s="249" t="s">
        <v>239</v>
      </c>
      <c r="C4" s="249" t="s">
        <v>240</v>
      </c>
      <c r="D4" s="250" t="s">
        <v>349</v>
      </c>
      <c r="E4" s="250" t="s">
        <v>241</v>
      </c>
      <c r="F4" s="249" t="s">
        <v>257</v>
      </c>
      <c r="G4" s="249" t="s">
        <v>402</v>
      </c>
      <c r="H4" s="249" t="s">
        <v>243</v>
      </c>
      <c r="I4" s="249" t="s">
        <v>25</v>
      </c>
      <c r="J4" s="249" t="s">
        <v>26</v>
      </c>
      <c r="K4" s="249" t="s">
        <v>27</v>
      </c>
      <c r="L4" s="249" t="s">
        <v>244</v>
      </c>
      <c r="M4" s="249" t="s">
        <v>29</v>
      </c>
      <c r="N4" s="249" t="s">
        <v>245</v>
      </c>
    </row>
    <row r="5" spans="1:14" s="167" customFormat="1" ht="34.9" customHeight="1">
      <c r="A5" s="668" t="s">
        <v>617</v>
      </c>
      <c r="B5" s="668" t="s">
        <v>618</v>
      </c>
      <c r="C5" s="668" t="s">
        <v>619</v>
      </c>
      <c r="D5" s="658" t="s">
        <v>351</v>
      </c>
      <c r="E5" s="251" t="s">
        <v>348</v>
      </c>
      <c r="F5" s="252"/>
      <c r="G5" s="153"/>
      <c r="H5" s="153"/>
      <c r="I5" s="153"/>
      <c r="J5" s="153"/>
      <c r="K5" s="153"/>
      <c r="L5" s="153"/>
      <c r="M5" s="153"/>
      <c r="N5" s="175"/>
    </row>
    <row r="6" spans="1:14" ht="33.75" customHeight="1">
      <c r="A6" s="669"/>
      <c r="B6" s="669"/>
      <c r="C6" s="669"/>
      <c r="D6" s="659"/>
      <c r="E6" s="253" t="s">
        <v>246</v>
      </c>
      <c r="F6" s="258">
        <v>7011</v>
      </c>
      <c r="G6" s="258">
        <v>7</v>
      </c>
      <c r="H6" s="153">
        <v>19</v>
      </c>
      <c r="I6" s="153">
        <v>0</v>
      </c>
      <c r="J6" s="153">
        <v>25</v>
      </c>
      <c r="K6" s="153">
        <v>16</v>
      </c>
      <c r="L6" s="153">
        <v>0</v>
      </c>
      <c r="M6" s="153">
        <v>0</v>
      </c>
      <c r="N6" s="176"/>
    </row>
    <row r="7" spans="1:14" ht="34.9" customHeight="1">
      <c r="A7" s="669"/>
      <c r="B7" s="669"/>
      <c r="C7" s="669"/>
      <c r="D7" s="659"/>
      <c r="E7" s="254" t="s">
        <v>247</v>
      </c>
      <c r="F7" s="252">
        <v>49</v>
      </c>
      <c r="G7" s="153">
        <v>0</v>
      </c>
      <c r="H7" s="153">
        <v>0</v>
      </c>
      <c r="I7" s="153">
        <v>0</v>
      </c>
      <c r="J7" s="153">
        <v>0</v>
      </c>
      <c r="K7" s="153">
        <v>0</v>
      </c>
      <c r="L7" s="153">
        <v>0</v>
      </c>
      <c r="M7" s="153">
        <v>0</v>
      </c>
      <c r="N7" s="177"/>
    </row>
    <row r="8" spans="1:14" ht="34.9" customHeight="1">
      <c r="A8" s="669"/>
      <c r="B8" s="669"/>
      <c r="C8" s="669"/>
      <c r="D8" s="659"/>
      <c r="E8" s="254" t="s">
        <v>248</v>
      </c>
      <c r="F8" s="252">
        <v>46</v>
      </c>
      <c r="G8" s="153">
        <v>3</v>
      </c>
      <c r="H8" s="153">
        <v>0</v>
      </c>
      <c r="I8" s="153"/>
      <c r="J8" s="153">
        <v>5</v>
      </c>
      <c r="K8" s="153">
        <v>0</v>
      </c>
      <c r="L8" s="153">
        <v>0</v>
      </c>
      <c r="M8" s="153">
        <v>0</v>
      </c>
      <c r="N8" s="177"/>
    </row>
    <row r="9" spans="1:14" ht="34.9" customHeight="1">
      <c r="A9" s="670"/>
      <c r="B9" s="670"/>
      <c r="C9" s="670"/>
      <c r="D9" s="725"/>
      <c r="E9" s="254" t="s">
        <v>249</v>
      </c>
      <c r="F9" s="252">
        <v>6</v>
      </c>
      <c r="G9" s="153">
        <v>0</v>
      </c>
      <c r="H9" s="153">
        <v>0</v>
      </c>
      <c r="I9" s="153">
        <v>0</v>
      </c>
      <c r="J9" s="153">
        <v>2</v>
      </c>
      <c r="K9" s="153">
        <v>0</v>
      </c>
      <c r="L9" s="153">
        <v>0</v>
      </c>
      <c r="M9" s="153">
        <v>0</v>
      </c>
      <c r="N9" s="177"/>
    </row>
    <row r="10" spans="1:14">
      <c r="A10" s="173"/>
      <c r="B10" s="173"/>
      <c r="C10" s="173"/>
      <c r="D10" s="173"/>
      <c r="E10" s="173"/>
      <c r="F10" s="173"/>
      <c r="G10" s="173"/>
      <c r="H10" s="173"/>
      <c r="I10" s="173"/>
      <c r="J10" s="173"/>
      <c r="K10" s="173"/>
      <c r="L10" s="173"/>
      <c r="M10" s="173"/>
    </row>
    <row r="11" spans="1:14" ht="31.9" customHeight="1">
      <c r="A11" s="752" t="s">
        <v>400</v>
      </c>
      <c r="B11" s="753"/>
      <c r="C11" s="753"/>
      <c r="D11" s="753"/>
      <c r="E11" s="753"/>
      <c r="F11" s="753"/>
      <c r="G11" s="753"/>
      <c r="H11" s="753"/>
      <c r="I11" s="753"/>
      <c r="J11" s="753"/>
      <c r="K11" s="753"/>
      <c r="L11" s="753"/>
      <c r="M11" s="754"/>
    </row>
    <row r="12" spans="1:14" s="167" customFormat="1" ht="58.15" customHeight="1">
      <c r="A12" s="249" t="s">
        <v>238</v>
      </c>
      <c r="B12" s="249" t="s">
        <v>239</v>
      </c>
      <c r="C12" s="249" t="s">
        <v>240</v>
      </c>
      <c r="D12" s="249" t="s">
        <v>349</v>
      </c>
      <c r="E12" s="249" t="s">
        <v>241</v>
      </c>
      <c r="F12" s="249" t="s">
        <v>257</v>
      </c>
      <c r="G12" s="249" t="s">
        <v>402</v>
      </c>
      <c r="H12" s="249" t="s">
        <v>243</v>
      </c>
      <c r="I12" s="249" t="s">
        <v>25</v>
      </c>
      <c r="J12" s="249" t="s">
        <v>26</v>
      </c>
      <c r="K12" s="249" t="s">
        <v>27</v>
      </c>
      <c r="L12" s="249" t="s">
        <v>244</v>
      </c>
      <c r="M12" s="249" t="s">
        <v>29</v>
      </c>
    </row>
    <row r="13" spans="1:14" s="167" customFormat="1" ht="34.9" customHeight="1">
      <c r="A13" s="668" t="s">
        <v>617</v>
      </c>
      <c r="B13" s="668" t="s">
        <v>618</v>
      </c>
      <c r="C13" s="668" t="s">
        <v>619</v>
      </c>
      <c r="D13" s="668" t="s">
        <v>350</v>
      </c>
      <c r="E13" s="255" t="s">
        <v>348</v>
      </c>
      <c r="F13" s="256" t="e">
        <f t="shared" ref="F13:M13" si="0">F5/$F$5</f>
        <v>#DIV/0!</v>
      </c>
      <c r="G13" s="256" t="e">
        <f t="shared" si="0"/>
        <v>#DIV/0!</v>
      </c>
      <c r="H13" s="256" t="e">
        <f t="shared" si="0"/>
        <v>#DIV/0!</v>
      </c>
      <c r="I13" s="256" t="e">
        <f t="shared" si="0"/>
        <v>#DIV/0!</v>
      </c>
      <c r="J13" s="256" t="e">
        <f t="shared" si="0"/>
        <v>#DIV/0!</v>
      </c>
      <c r="K13" s="256" t="e">
        <f t="shared" si="0"/>
        <v>#DIV/0!</v>
      </c>
      <c r="L13" s="256" t="e">
        <f t="shared" si="0"/>
        <v>#DIV/0!</v>
      </c>
      <c r="M13" s="256" t="e">
        <f t="shared" si="0"/>
        <v>#DIV/0!</v>
      </c>
    </row>
    <row r="14" spans="1:14" ht="34.9" customHeight="1">
      <c r="A14" s="669"/>
      <c r="B14" s="669"/>
      <c r="C14" s="669"/>
      <c r="D14" s="669"/>
      <c r="E14" s="255" t="s">
        <v>246</v>
      </c>
      <c r="F14" s="256">
        <f t="shared" ref="F14:M14" si="1">F6/$F$6</f>
        <v>1</v>
      </c>
      <c r="G14" s="257">
        <f t="shared" si="1"/>
        <v>9.9843103694194834E-4</v>
      </c>
      <c r="H14" s="257">
        <f t="shared" si="1"/>
        <v>2.7100271002710027E-3</v>
      </c>
      <c r="I14" s="257">
        <f t="shared" si="1"/>
        <v>0</v>
      </c>
      <c r="J14" s="257">
        <f t="shared" si="1"/>
        <v>3.5658251319355297E-3</v>
      </c>
      <c r="K14" s="257">
        <f t="shared" si="1"/>
        <v>2.282128084438739E-3</v>
      </c>
      <c r="L14" s="257">
        <f t="shared" si="1"/>
        <v>0</v>
      </c>
      <c r="M14" s="257">
        <f t="shared" si="1"/>
        <v>0</v>
      </c>
    </row>
    <row r="15" spans="1:14" ht="34.9" customHeight="1">
      <c r="A15" s="669"/>
      <c r="B15" s="669"/>
      <c r="C15" s="669"/>
      <c r="D15" s="669"/>
      <c r="E15" s="255" t="s">
        <v>247</v>
      </c>
      <c r="F15" s="256">
        <f t="shared" ref="F15:M15" si="2">F7/$F$7</f>
        <v>1</v>
      </c>
      <c r="G15" s="257">
        <f t="shared" si="2"/>
        <v>0</v>
      </c>
      <c r="H15" s="257">
        <f t="shared" si="2"/>
        <v>0</v>
      </c>
      <c r="I15" s="257">
        <f t="shared" si="2"/>
        <v>0</v>
      </c>
      <c r="J15" s="257">
        <f t="shared" si="2"/>
        <v>0</v>
      </c>
      <c r="K15" s="257">
        <f t="shared" si="2"/>
        <v>0</v>
      </c>
      <c r="L15" s="257">
        <f t="shared" si="2"/>
        <v>0</v>
      </c>
      <c r="M15" s="257">
        <f t="shared" si="2"/>
        <v>0</v>
      </c>
    </row>
    <row r="16" spans="1:14" ht="34.9" customHeight="1">
      <c r="A16" s="669"/>
      <c r="B16" s="669"/>
      <c r="C16" s="669"/>
      <c r="D16" s="669"/>
      <c r="E16" s="255" t="s">
        <v>248</v>
      </c>
      <c r="F16" s="256">
        <f t="shared" ref="F16:M16" si="3">F8/$F$8</f>
        <v>1</v>
      </c>
      <c r="G16" s="257">
        <f t="shared" si="3"/>
        <v>6.5217391304347824E-2</v>
      </c>
      <c r="H16" s="257">
        <f t="shared" si="3"/>
        <v>0</v>
      </c>
      <c r="I16" s="257">
        <f t="shared" si="3"/>
        <v>0</v>
      </c>
      <c r="J16" s="257">
        <f t="shared" si="3"/>
        <v>0.10869565217391304</v>
      </c>
      <c r="K16" s="257">
        <f t="shared" si="3"/>
        <v>0</v>
      </c>
      <c r="L16" s="257">
        <f t="shared" si="3"/>
        <v>0</v>
      </c>
      <c r="M16" s="257">
        <f t="shared" si="3"/>
        <v>0</v>
      </c>
    </row>
    <row r="17" spans="1:13" ht="34.9" customHeight="1">
      <c r="A17" s="670"/>
      <c r="B17" s="670"/>
      <c r="C17" s="670"/>
      <c r="D17" s="750"/>
      <c r="E17" s="255" t="s">
        <v>249</v>
      </c>
      <c r="F17" s="256">
        <f t="shared" ref="F17:M17" si="4">F9/$F$9</f>
        <v>1</v>
      </c>
      <c r="G17" s="257">
        <f t="shared" si="4"/>
        <v>0</v>
      </c>
      <c r="H17" s="257">
        <f t="shared" si="4"/>
        <v>0</v>
      </c>
      <c r="I17" s="257">
        <f t="shared" si="4"/>
        <v>0</v>
      </c>
      <c r="J17" s="257">
        <f t="shared" si="4"/>
        <v>0.33333333333333331</v>
      </c>
      <c r="K17" s="257">
        <f t="shared" si="4"/>
        <v>0</v>
      </c>
      <c r="L17" s="257">
        <f t="shared" si="4"/>
        <v>0</v>
      </c>
      <c r="M17" s="257">
        <f t="shared" si="4"/>
        <v>0</v>
      </c>
    </row>
  </sheetData>
  <mergeCells count="13">
    <mergeCell ref="D13:D17"/>
    <mergeCell ref="A1:N1"/>
    <mergeCell ref="A2:L2"/>
    <mergeCell ref="M2:N2"/>
    <mergeCell ref="A3:N3"/>
    <mergeCell ref="D5:D9"/>
    <mergeCell ref="A11:M11"/>
    <mergeCell ref="A5:A9"/>
    <mergeCell ref="B5:B9"/>
    <mergeCell ref="C5:C9"/>
    <mergeCell ref="A13:A17"/>
    <mergeCell ref="B13:B17"/>
    <mergeCell ref="C13:C17"/>
  </mergeCells>
  <hyperlinks>
    <hyperlink ref="M2:N2" location="'Rasgos y Ejemplos'!A2:H11" display="Ir a rasgos" xr:uid="{88F8FF6C-029A-314A-8B77-C93210AE653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F2D4-7138-8B49-BE06-556E59669003}">
  <sheetPr>
    <tabColor theme="9"/>
  </sheetPr>
  <dimension ref="A1:N17"/>
  <sheetViews>
    <sheetView zoomScale="40" zoomScaleNormal="55" workbookViewId="0">
      <selection sqref="A1:N1"/>
    </sheetView>
  </sheetViews>
  <sheetFormatPr baseColWidth="10" defaultColWidth="10.140625" defaultRowHeight="24"/>
  <cols>
    <col min="1" max="1" width="12.7109375" style="207" customWidth="1"/>
    <col min="2" max="2" width="17.28515625" style="207" customWidth="1"/>
    <col min="3" max="3" width="18.28515625" style="207" customWidth="1"/>
    <col min="4" max="4" width="17.7109375" style="207" customWidth="1"/>
    <col min="5" max="5" width="25.140625" style="207" customWidth="1"/>
    <col min="6" max="6" width="22.7109375" style="207" customWidth="1"/>
    <col min="7" max="7" width="29.42578125" style="207" customWidth="1"/>
    <col min="8" max="8" width="18.7109375" style="207" customWidth="1"/>
    <col min="9" max="9" width="14.7109375" style="207" customWidth="1"/>
    <col min="10" max="10" width="16" style="207" customWidth="1"/>
    <col min="11" max="11" width="18.140625" style="207" customWidth="1"/>
    <col min="12" max="12" width="18.42578125" style="207" customWidth="1"/>
    <col min="13" max="13" width="23.7109375" style="207" customWidth="1"/>
    <col min="14" max="14" width="20.28515625" style="207" customWidth="1"/>
    <col min="15" max="16384" width="10.140625" style="207"/>
  </cols>
  <sheetData>
    <row r="1" spans="1:14" ht="52.15" customHeight="1">
      <c r="A1" s="711" t="s">
        <v>464</v>
      </c>
      <c r="B1" s="744"/>
      <c r="C1" s="744"/>
      <c r="D1" s="744"/>
      <c r="E1" s="744"/>
      <c r="F1" s="744"/>
      <c r="G1" s="744"/>
      <c r="H1" s="744"/>
      <c r="I1" s="744"/>
      <c r="J1" s="744"/>
      <c r="K1" s="744"/>
      <c r="L1" s="744"/>
      <c r="M1" s="744"/>
      <c r="N1" s="714"/>
    </row>
    <row r="2" spans="1:14" ht="69" customHeight="1">
      <c r="A2" s="758" t="s">
        <v>511</v>
      </c>
      <c r="B2" s="758"/>
      <c r="C2" s="758"/>
      <c r="D2" s="758"/>
      <c r="E2" s="758"/>
      <c r="F2" s="758"/>
      <c r="G2" s="758"/>
      <c r="H2" s="758"/>
      <c r="I2" s="758"/>
      <c r="J2" s="758"/>
      <c r="K2" s="758"/>
      <c r="L2" s="758"/>
      <c r="M2" s="746" t="s">
        <v>294</v>
      </c>
      <c r="N2" s="746"/>
    </row>
    <row r="3" spans="1:14" ht="31.9" customHeight="1">
      <c r="A3" s="711" t="s">
        <v>399</v>
      </c>
      <c r="B3" s="744"/>
      <c r="C3" s="744"/>
      <c r="D3" s="744"/>
      <c r="E3" s="744"/>
      <c r="F3" s="744"/>
      <c r="G3" s="744"/>
      <c r="H3" s="744"/>
      <c r="I3" s="744"/>
      <c r="J3" s="744"/>
      <c r="K3" s="744"/>
      <c r="L3" s="744"/>
      <c r="M3" s="744"/>
      <c r="N3" s="714"/>
    </row>
    <row r="4" spans="1:14" s="210" customFormat="1" ht="70.900000000000006" customHeight="1">
      <c r="A4" s="208" t="s">
        <v>238</v>
      </c>
      <c r="B4" s="208" t="s">
        <v>239</v>
      </c>
      <c r="C4" s="208" t="s">
        <v>240</v>
      </c>
      <c r="D4" s="209" t="s">
        <v>349</v>
      </c>
      <c r="E4" s="209" t="s">
        <v>241</v>
      </c>
      <c r="F4" s="208" t="s">
        <v>257</v>
      </c>
      <c r="G4" s="208" t="s">
        <v>402</v>
      </c>
      <c r="H4" s="208" t="s">
        <v>243</v>
      </c>
      <c r="I4" s="208" t="s">
        <v>25</v>
      </c>
      <c r="J4" s="208" t="s">
        <v>26</v>
      </c>
      <c r="K4" s="208" t="s">
        <v>27</v>
      </c>
      <c r="L4" s="208" t="s">
        <v>244</v>
      </c>
      <c r="M4" s="208" t="s">
        <v>29</v>
      </c>
      <c r="N4" s="208" t="s">
        <v>245</v>
      </c>
    </row>
    <row r="5" spans="1:14" s="210" customFormat="1" ht="34.9" customHeight="1">
      <c r="A5" s="212" t="s">
        <v>386</v>
      </c>
      <c r="B5" s="212" t="s">
        <v>387</v>
      </c>
      <c r="C5" s="212" t="s">
        <v>388</v>
      </c>
      <c r="D5" s="677" t="s">
        <v>351</v>
      </c>
      <c r="E5" s="197" t="s">
        <v>348</v>
      </c>
      <c r="F5" s="111">
        <v>65</v>
      </c>
      <c r="G5" s="121">
        <v>0</v>
      </c>
      <c r="H5" s="121">
        <v>33</v>
      </c>
      <c r="I5" s="121">
        <v>0</v>
      </c>
      <c r="J5" s="121">
        <v>29</v>
      </c>
      <c r="K5" s="121">
        <v>15</v>
      </c>
      <c r="L5" s="121">
        <v>26</v>
      </c>
      <c r="M5" s="121">
        <v>16</v>
      </c>
      <c r="N5" s="193"/>
    </row>
    <row r="6" spans="1:14" ht="34.9" customHeight="1">
      <c r="A6" s="212" t="s">
        <v>386</v>
      </c>
      <c r="B6" s="212" t="s">
        <v>387</v>
      </c>
      <c r="C6" s="212" t="s">
        <v>388</v>
      </c>
      <c r="D6" s="678"/>
      <c r="E6" s="213" t="s">
        <v>246</v>
      </c>
      <c r="F6" s="111">
        <v>720</v>
      </c>
      <c r="G6" s="121">
        <v>30</v>
      </c>
      <c r="H6" s="121">
        <v>438</v>
      </c>
      <c r="I6" s="121">
        <v>0</v>
      </c>
      <c r="J6" s="121">
        <v>275</v>
      </c>
      <c r="K6" s="121">
        <v>18</v>
      </c>
      <c r="L6" s="121">
        <v>201</v>
      </c>
      <c r="M6" s="121">
        <v>0</v>
      </c>
      <c r="N6" s="169"/>
    </row>
    <row r="7" spans="1:14" ht="34.9" customHeight="1">
      <c r="A7" s="212" t="s">
        <v>386</v>
      </c>
      <c r="B7" s="212" t="s">
        <v>387</v>
      </c>
      <c r="C7" s="212" t="s">
        <v>388</v>
      </c>
      <c r="D7" s="678"/>
      <c r="E7" s="214" t="s">
        <v>247</v>
      </c>
      <c r="F7" s="111">
        <v>115</v>
      </c>
      <c r="G7" s="121">
        <v>0</v>
      </c>
      <c r="H7" s="121">
        <v>63</v>
      </c>
      <c r="I7" s="121">
        <v>32</v>
      </c>
      <c r="J7" s="121">
        <v>52</v>
      </c>
      <c r="K7" s="121">
        <v>23</v>
      </c>
      <c r="L7" s="121">
        <v>39</v>
      </c>
      <c r="M7" s="121">
        <v>0</v>
      </c>
      <c r="N7" s="171"/>
    </row>
    <row r="8" spans="1:14" ht="34.9" customHeight="1">
      <c r="A8" s="212" t="s">
        <v>386</v>
      </c>
      <c r="B8" s="212" t="s">
        <v>387</v>
      </c>
      <c r="C8" s="212" t="s">
        <v>388</v>
      </c>
      <c r="D8" s="678"/>
      <c r="E8" s="214" t="s">
        <v>248</v>
      </c>
      <c r="F8" s="111">
        <v>85</v>
      </c>
      <c r="G8" s="121">
        <v>58</v>
      </c>
      <c r="H8" s="121">
        <v>0</v>
      </c>
      <c r="I8" s="121">
        <v>55</v>
      </c>
      <c r="J8" s="121">
        <v>58</v>
      </c>
      <c r="K8" s="121">
        <v>17</v>
      </c>
      <c r="L8" s="121">
        <v>53</v>
      </c>
      <c r="M8" s="121">
        <v>18</v>
      </c>
      <c r="N8" s="171"/>
    </row>
    <row r="9" spans="1:14" ht="34.9" customHeight="1">
      <c r="A9" s="212" t="s">
        <v>386</v>
      </c>
      <c r="B9" s="212" t="s">
        <v>387</v>
      </c>
      <c r="C9" s="212" t="s">
        <v>388</v>
      </c>
      <c r="D9" s="730"/>
      <c r="E9" s="214" t="s">
        <v>249</v>
      </c>
      <c r="F9" s="111">
        <v>40</v>
      </c>
      <c r="G9" s="121">
        <v>0</v>
      </c>
      <c r="H9" s="121">
        <v>33</v>
      </c>
      <c r="I9" s="121">
        <v>0</v>
      </c>
      <c r="J9" s="121">
        <v>29</v>
      </c>
      <c r="K9" s="121">
        <v>15</v>
      </c>
      <c r="L9" s="121">
        <v>26</v>
      </c>
      <c r="M9" s="121">
        <v>16</v>
      </c>
      <c r="N9" s="171"/>
    </row>
    <row r="10" spans="1:14">
      <c r="A10" s="211"/>
      <c r="B10" s="211"/>
      <c r="C10" s="211"/>
      <c r="D10" s="211"/>
      <c r="E10" s="211"/>
      <c r="F10" s="211"/>
      <c r="G10" s="211"/>
      <c r="H10" s="211"/>
      <c r="I10" s="211"/>
      <c r="J10" s="211"/>
      <c r="K10" s="211"/>
      <c r="L10" s="211"/>
      <c r="M10" s="211"/>
    </row>
    <row r="11" spans="1:14" ht="31.9" customHeight="1">
      <c r="A11" s="759" t="s">
        <v>400</v>
      </c>
      <c r="B11" s="760"/>
      <c r="C11" s="760"/>
      <c r="D11" s="760"/>
      <c r="E11" s="760"/>
      <c r="F11" s="760"/>
      <c r="G11" s="760"/>
      <c r="H11" s="760"/>
      <c r="I11" s="760"/>
      <c r="J11" s="760"/>
      <c r="K11" s="760"/>
      <c r="L11" s="760"/>
      <c r="M11" s="761"/>
    </row>
    <row r="12" spans="1:14" s="210" customFormat="1" ht="70.900000000000006" customHeight="1">
      <c r="A12" s="208" t="s">
        <v>238</v>
      </c>
      <c r="B12" s="208" t="s">
        <v>239</v>
      </c>
      <c r="C12" s="208" t="s">
        <v>240</v>
      </c>
      <c r="D12" s="208" t="s">
        <v>349</v>
      </c>
      <c r="E12" s="208" t="s">
        <v>241</v>
      </c>
      <c r="F12" s="208" t="s">
        <v>257</v>
      </c>
      <c r="G12" s="208" t="s">
        <v>402</v>
      </c>
      <c r="H12" s="208" t="s">
        <v>243</v>
      </c>
      <c r="I12" s="208" t="s">
        <v>25</v>
      </c>
      <c r="J12" s="208" t="s">
        <v>26</v>
      </c>
      <c r="K12" s="208" t="s">
        <v>27</v>
      </c>
      <c r="L12" s="208" t="s">
        <v>244</v>
      </c>
      <c r="M12" s="208" t="s">
        <v>29</v>
      </c>
    </row>
    <row r="13" spans="1:14" s="210" customFormat="1" ht="34.9" customHeight="1">
      <c r="A13" s="212" t="s">
        <v>386</v>
      </c>
      <c r="B13" s="212" t="s">
        <v>387</v>
      </c>
      <c r="C13" s="212" t="s">
        <v>388</v>
      </c>
      <c r="D13" s="755" t="s">
        <v>350</v>
      </c>
      <c r="E13" s="206" t="s">
        <v>348</v>
      </c>
      <c r="F13" s="204">
        <f t="shared" ref="F13:M13" si="0">F5/$F$5</f>
        <v>1</v>
      </c>
      <c r="G13" s="204">
        <f t="shared" si="0"/>
        <v>0</v>
      </c>
      <c r="H13" s="204">
        <f t="shared" si="0"/>
        <v>0.50769230769230766</v>
      </c>
      <c r="I13" s="204">
        <f t="shared" si="0"/>
        <v>0</v>
      </c>
      <c r="J13" s="204">
        <f t="shared" si="0"/>
        <v>0.44615384615384618</v>
      </c>
      <c r="K13" s="204">
        <f t="shared" si="0"/>
        <v>0.23076923076923078</v>
      </c>
      <c r="L13" s="204">
        <f t="shared" si="0"/>
        <v>0.4</v>
      </c>
      <c r="M13" s="204">
        <f t="shared" si="0"/>
        <v>0.24615384615384617</v>
      </c>
    </row>
    <row r="14" spans="1:14" ht="34.9" customHeight="1">
      <c r="A14" s="212" t="s">
        <v>386</v>
      </c>
      <c r="B14" s="212" t="s">
        <v>387</v>
      </c>
      <c r="C14" s="212" t="s">
        <v>388</v>
      </c>
      <c r="D14" s="756"/>
      <c r="E14" s="206" t="s">
        <v>246</v>
      </c>
      <c r="F14" s="204">
        <f t="shared" ref="F14:M14" si="1">F6/$F$6</f>
        <v>1</v>
      </c>
      <c r="G14" s="205">
        <f t="shared" si="1"/>
        <v>4.1666666666666664E-2</v>
      </c>
      <c r="H14" s="205">
        <f t="shared" si="1"/>
        <v>0.60833333333333328</v>
      </c>
      <c r="I14" s="205">
        <f t="shared" si="1"/>
        <v>0</v>
      </c>
      <c r="J14" s="205">
        <f t="shared" si="1"/>
        <v>0.38194444444444442</v>
      </c>
      <c r="K14" s="205">
        <f t="shared" si="1"/>
        <v>2.5000000000000001E-2</v>
      </c>
      <c r="L14" s="205">
        <f t="shared" si="1"/>
        <v>0.27916666666666667</v>
      </c>
      <c r="M14" s="205">
        <f t="shared" si="1"/>
        <v>0</v>
      </c>
    </row>
    <row r="15" spans="1:14" ht="34.9" customHeight="1">
      <c r="A15" s="212" t="s">
        <v>386</v>
      </c>
      <c r="B15" s="212" t="s">
        <v>387</v>
      </c>
      <c r="C15" s="212" t="s">
        <v>388</v>
      </c>
      <c r="D15" s="756"/>
      <c r="E15" s="206" t="s">
        <v>247</v>
      </c>
      <c r="F15" s="204">
        <f t="shared" ref="F15:M15" si="2">F7/$F$7</f>
        <v>1</v>
      </c>
      <c r="G15" s="205">
        <f t="shared" si="2"/>
        <v>0</v>
      </c>
      <c r="H15" s="205">
        <f t="shared" si="2"/>
        <v>0.54782608695652169</v>
      </c>
      <c r="I15" s="205">
        <f t="shared" si="2"/>
        <v>0.27826086956521739</v>
      </c>
      <c r="J15" s="205">
        <f t="shared" si="2"/>
        <v>0.45217391304347826</v>
      </c>
      <c r="K15" s="205">
        <f t="shared" si="2"/>
        <v>0.2</v>
      </c>
      <c r="L15" s="205">
        <f t="shared" si="2"/>
        <v>0.33913043478260868</v>
      </c>
      <c r="M15" s="205">
        <f t="shared" si="2"/>
        <v>0</v>
      </c>
    </row>
    <row r="16" spans="1:14" ht="34.9" customHeight="1">
      <c r="A16" s="212" t="s">
        <v>386</v>
      </c>
      <c r="B16" s="212" t="s">
        <v>387</v>
      </c>
      <c r="C16" s="212" t="s">
        <v>388</v>
      </c>
      <c r="D16" s="756"/>
      <c r="E16" s="206" t="s">
        <v>248</v>
      </c>
      <c r="F16" s="204">
        <f t="shared" ref="F16:M16" si="3">F8/$F$8</f>
        <v>1</v>
      </c>
      <c r="G16" s="205">
        <f t="shared" si="3"/>
        <v>0.68235294117647061</v>
      </c>
      <c r="H16" s="205">
        <f t="shared" si="3"/>
        <v>0</v>
      </c>
      <c r="I16" s="205">
        <f t="shared" si="3"/>
        <v>0.6470588235294118</v>
      </c>
      <c r="J16" s="205">
        <f t="shared" si="3"/>
        <v>0.68235294117647061</v>
      </c>
      <c r="K16" s="205">
        <f t="shared" si="3"/>
        <v>0.2</v>
      </c>
      <c r="L16" s="205">
        <f t="shared" si="3"/>
        <v>0.62352941176470589</v>
      </c>
      <c r="M16" s="205">
        <f t="shared" si="3"/>
        <v>0.21176470588235294</v>
      </c>
    </row>
    <row r="17" spans="1:13" ht="34.9" customHeight="1">
      <c r="A17" s="212" t="s">
        <v>386</v>
      </c>
      <c r="B17" s="212" t="s">
        <v>387</v>
      </c>
      <c r="C17" s="212" t="s">
        <v>388</v>
      </c>
      <c r="D17" s="757"/>
      <c r="E17" s="206" t="s">
        <v>249</v>
      </c>
      <c r="F17" s="204">
        <f t="shared" ref="F17:M17" si="4">F9/$F$9</f>
        <v>1</v>
      </c>
      <c r="G17" s="205">
        <f t="shared" si="4"/>
        <v>0</v>
      </c>
      <c r="H17" s="205">
        <f t="shared" si="4"/>
        <v>0.82499999999999996</v>
      </c>
      <c r="I17" s="205">
        <f t="shared" si="4"/>
        <v>0</v>
      </c>
      <c r="J17" s="205">
        <f t="shared" si="4"/>
        <v>0.72499999999999998</v>
      </c>
      <c r="K17" s="205">
        <f t="shared" si="4"/>
        <v>0.375</v>
      </c>
      <c r="L17" s="205">
        <f t="shared" si="4"/>
        <v>0.65</v>
      </c>
      <c r="M17" s="205">
        <f t="shared" si="4"/>
        <v>0.4</v>
      </c>
    </row>
  </sheetData>
  <mergeCells count="7">
    <mergeCell ref="D13:D17"/>
    <mergeCell ref="A1:N1"/>
    <mergeCell ref="A2:L2"/>
    <mergeCell ref="M2:N2"/>
    <mergeCell ref="A3:N3"/>
    <mergeCell ref="D5:D9"/>
    <mergeCell ref="A11:M11"/>
  </mergeCells>
  <hyperlinks>
    <hyperlink ref="M2:N2" location="'Rasgos y Ejemplos'!A2:H11" display="Ir a rasgos" xr:uid="{CDF184BA-BF6E-0B45-AC25-30AD70FDC7D8}"/>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989B-7E57-0A42-A0F0-00C6B0167E7E}">
  <sheetPr>
    <tabColor theme="5" tint="0.59999389629810485"/>
  </sheetPr>
  <dimension ref="A1:N9"/>
  <sheetViews>
    <sheetView zoomScale="69" zoomScaleNormal="50" workbookViewId="0">
      <selection activeCell="A9" sqref="A9:C9"/>
    </sheetView>
  </sheetViews>
  <sheetFormatPr baseColWidth="10" defaultColWidth="10.7109375" defaultRowHeight="15"/>
  <cols>
    <col min="1" max="1" width="16.5703125" style="10" customWidth="1"/>
    <col min="2" max="3" width="19.7109375" style="10" customWidth="1"/>
    <col min="4" max="4" width="18.7109375" style="10" customWidth="1"/>
    <col min="5" max="5" width="24.42578125" style="10" customWidth="1"/>
    <col min="6" max="6" width="25.7109375" style="10" customWidth="1"/>
    <col min="7" max="7" width="32.140625" style="10" customWidth="1"/>
    <col min="8" max="8" width="20.7109375" style="10" customWidth="1"/>
    <col min="9" max="9" width="15.7109375" style="10" customWidth="1"/>
    <col min="10" max="12" width="21" style="10" customWidth="1"/>
    <col min="13" max="13" width="27.7109375" style="10" customWidth="1"/>
    <col min="14" max="14" width="21.7109375" style="10" customWidth="1"/>
    <col min="15" max="16384" width="10.7109375" style="10"/>
  </cols>
  <sheetData>
    <row r="1" spans="1:14" ht="52.15" customHeight="1">
      <c r="A1" s="565" t="s">
        <v>465</v>
      </c>
      <c r="B1" s="565"/>
      <c r="C1" s="565"/>
      <c r="D1" s="565"/>
      <c r="E1" s="565"/>
      <c r="F1" s="565"/>
      <c r="G1" s="565"/>
      <c r="H1" s="565"/>
      <c r="I1" s="565"/>
      <c r="J1" s="565"/>
      <c r="K1" s="565"/>
      <c r="L1" s="565"/>
      <c r="M1" s="565"/>
      <c r="N1" s="565"/>
    </row>
    <row r="2" spans="1:14" ht="48" customHeight="1">
      <c r="A2" s="762" t="s">
        <v>513</v>
      </c>
      <c r="B2" s="762"/>
      <c r="C2" s="762"/>
      <c r="D2" s="762"/>
      <c r="E2" s="762"/>
      <c r="F2" s="762"/>
      <c r="G2" s="762"/>
      <c r="H2" s="762"/>
      <c r="I2" s="762"/>
      <c r="J2" s="762"/>
      <c r="K2" s="762"/>
      <c r="L2" s="762"/>
      <c r="M2" s="533" t="s">
        <v>294</v>
      </c>
      <c r="N2" s="533"/>
    </row>
    <row r="3" spans="1:14" ht="31.9" customHeight="1">
      <c r="A3" s="565" t="s">
        <v>403</v>
      </c>
      <c r="B3" s="565"/>
      <c r="C3" s="565"/>
      <c r="D3" s="565"/>
      <c r="E3" s="565"/>
      <c r="F3" s="565"/>
      <c r="G3" s="565"/>
      <c r="H3" s="565"/>
      <c r="I3" s="565"/>
      <c r="J3" s="565"/>
      <c r="K3" s="565"/>
      <c r="L3" s="565"/>
      <c r="M3" s="565"/>
      <c r="N3" s="565"/>
    </row>
    <row r="4" spans="1:14" s="11" customFormat="1" ht="61.15" customHeight="1">
      <c r="A4" s="6" t="s">
        <v>238</v>
      </c>
      <c r="B4" s="6" t="s">
        <v>239</v>
      </c>
      <c r="C4" s="6" t="s">
        <v>240</v>
      </c>
      <c r="D4" s="6" t="s">
        <v>349</v>
      </c>
      <c r="E4" s="6" t="s">
        <v>258</v>
      </c>
      <c r="F4" s="6" t="s">
        <v>259</v>
      </c>
      <c r="G4" s="6" t="s">
        <v>402</v>
      </c>
      <c r="H4" s="6" t="s">
        <v>243</v>
      </c>
      <c r="I4" s="6" t="s">
        <v>25</v>
      </c>
      <c r="J4" s="6" t="s">
        <v>26</v>
      </c>
      <c r="K4" s="6" t="s">
        <v>27</v>
      </c>
      <c r="L4" s="6" t="s">
        <v>244</v>
      </c>
      <c r="M4" s="6" t="s">
        <v>29</v>
      </c>
      <c r="N4" s="6" t="s">
        <v>245</v>
      </c>
    </row>
    <row r="5" spans="1:14" s="11" customFormat="1" ht="81" customHeight="1">
      <c r="A5" s="15" t="s">
        <v>620</v>
      </c>
      <c r="B5" s="15" t="s">
        <v>621</v>
      </c>
      <c r="C5" s="15" t="s">
        <v>619</v>
      </c>
      <c r="D5" s="12" t="s">
        <v>351</v>
      </c>
      <c r="E5" s="12" t="s">
        <v>157</v>
      </c>
      <c r="F5" s="2">
        <v>39</v>
      </c>
      <c r="G5" s="2">
        <v>5</v>
      </c>
      <c r="H5" s="31">
        <v>10</v>
      </c>
      <c r="I5" s="31">
        <v>0</v>
      </c>
      <c r="J5" s="31">
        <v>15</v>
      </c>
      <c r="K5" s="31">
        <v>0</v>
      </c>
      <c r="L5" s="31">
        <v>7</v>
      </c>
      <c r="M5" s="31">
        <v>2</v>
      </c>
      <c r="N5" s="31"/>
    </row>
    <row r="6" spans="1:14">
      <c r="A6" s="14"/>
      <c r="B6" s="14"/>
      <c r="C6" s="14"/>
      <c r="D6" s="14"/>
      <c r="E6" s="14"/>
      <c r="F6" s="14"/>
      <c r="G6" s="14"/>
      <c r="H6" s="14"/>
      <c r="I6" s="14"/>
      <c r="J6" s="14"/>
      <c r="K6" s="14"/>
      <c r="L6" s="14"/>
      <c r="M6" s="14"/>
    </row>
    <row r="7" spans="1:14" ht="31.9" customHeight="1">
      <c r="A7" s="565" t="s">
        <v>404</v>
      </c>
      <c r="B7" s="565"/>
      <c r="C7" s="565"/>
      <c r="D7" s="565"/>
      <c r="E7" s="565"/>
      <c r="F7" s="565"/>
      <c r="G7" s="565"/>
      <c r="H7" s="565"/>
      <c r="I7" s="565"/>
      <c r="J7" s="565"/>
      <c r="K7" s="565"/>
      <c r="L7" s="565"/>
      <c r="M7" s="565"/>
    </row>
    <row r="8" spans="1:14" s="11" customFormat="1" ht="70.150000000000006" customHeight="1">
      <c r="A8" s="6" t="s">
        <v>238</v>
      </c>
      <c r="B8" s="6" t="s">
        <v>239</v>
      </c>
      <c r="C8" s="6" t="s">
        <v>240</v>
      </c>
      <c r="D8" s="6" t="s">
        <v>349</v>
      </c>
      <c r="E8" s="6" t="s">
        <v>258</v>
      </c>
      <c r="F8" s="6" t="s">
        <v>259</v>
      </c>
      <c r="G8" s="6" t="s">
        <v>402</v>
      </c>
      <c r="H8" s="6" t="s">
        <v>243</v>
      </c>
      <c r="I8" s="6" t="s">
        <v>25</v>
      </c>
      <c r="J8" s="6" t="s">
        <v>26</v>
      </c>
      <c r="K8" s="6" t="s">
        <v>27</v>
      </c>
      <c r="L8" s="6" t="s">
        <v>244</v>
      </c>
      <c r="M8" s="6" t="s">
        <v>29</v>
      </c>
    </row>
    <row r="9" spans="1:14" s="11" customFormat="1" ht="60" customHeight="1">
      <c r="A9" s="15" t="s">
        <v>620</v>
      </c>
      <c r="B9" s="15" t="s">
        <v>621</v>
      </c>
      <c r="C9" s="15" t="s">
        <v>619</v>
      </c>
      <c r="D9" s="12" t="s">
        <v>350</v>
      </c>
      <c r="E9" s="31" t="s">
        <v>157</v>
      </c>
      <c r="F9" s="314">
        <f>F5/$F$5</f>
        <v>1</v>
      </c>
      <c r="G9" s="315">
        <f>G5/$F$5</f>
        <v>0.12820512820512819</v>
      </c>
      <c r="H9" s="315">
        <f>H5/$F$5</f>
        <v>0.25641025641025639</v>
      </c>
      <c r="I9" s="315">
        <f>I5/$F$5</f>
        <v>0</v>
      </c>
      <c r="J9" s="315">
        <f t="shared" ref="J9:L9" si="0">J5/$F$5</f>
        <v>0.38461538461538464</v>
      </c>
      <c r="K9" s="315">
        <f t="shared" si="0"/>
        <v>0</v>
      </c>
      <c r="L9" s="315">
        <f t="shared" si="0"/>
        <v>0.17948717948717949</v>
      </c>
      <c r="M9" s="315">
        <f>M5/$F$5</f>
        <v>5.128205128205128E-2</v>
      </c>
    </row>
  </sheetData>
  <mergeCells count="5">
    <mergeCell ref="A1:N1"/>
    <mergeCell ref="A2:L2"/>
    <mergeCell ref="M2:N2"/>
    <mergeCell ref="A3:N3"/>
    <mergeCell ref="A7:M7"/>
  </mergeCells>
  <hyperlinks>
    <hyperlink ref="M2:N2" location="'Rasgos y Ejemplos'!A2:H11" display="Ir a rasgos" xr:uid="{84FACF64-8986-C043-83C2-87D693A260FD}"/>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F3D3-D333-2444-8B05-99FBB6097A96}">
  <sheetPr>
    <tabColor theme="5" tint="0.59999389629810485"/>
  </sheetPr>
  <dimension ref="A1:N9"/>
  <sheetViews>
    <sheetView zoomScale="50" zoomScaleNormal="50" workbookViewId="0">
      <selection sqref="A1:N1"/>
    </sheetView>
  </sheetViews>
  <sheetFormatPr baseColWidth="10" defaultColWidth="10.7109375" defaultRowHeight="15"/>
  <cols>
    <col min="1" max="1" width="14.140625" style="10" customWidth="1"/>
    <col min="2" max="3" width="19.7109375" style="10" customWidth="1"/>
    <col min="4" max="4" width="18.7109375" style="10" customWidth="1"/>
    <col min="5" max="5" width="24.42578125" style="10" customWidth="1"/>
    <col min="6" max="6" width="25.7109375" style="10" customWidth="1"/>
    <col min="7" max="7" width="32.140625" style="10" customWidth="1"/>
    <col min="8" max="8" width="20.7109375" style="10" customWidth="1"/>
    <col min="9" max="9" width="15.7109375" style="10" customWidth="1"/>
    <col min="10" max="12" width="21" style="10" customWidth="1"/>
    <col min="13" max="13" width="27.7109375" style="10" customWidth="1"/>
    <col min="14" max="14" width="21.7109375" style="10" customWidth="1"/>
    <col min="15" max="16384" width="10.7109375" style="10"/>
  </cols>
  <sheetData>
    <row r="1" spans="1:14" ht="52.15" customHeight="1">
      <c r="A1" s="607" t="s">
        <v>465</v>
      </c>
      <c r="B1" s="607"/>
      <c r="C1" s="607"/>
      <c r="D1" s="607"/>
      <c r="E1" s="607"/>
      <c r="F1" s="607"/>
      <c r="G1" s="607"/>
      <c r="H1" s="607"/>
      <c r="I1" s="607"/>
      <c r="J1" s="607"/>
      <c r="K1" s="607"/>
      <c r="L1" s="607"/>
      <c r="M1" s="607"/>
      <c r="N1" s="607"/>
    </row>
    <row r="2" spans="1:14" ht="48" customHeight="1">
      <c r="A2" s="763" t="s">
        <v>513</v>
      </c>
      <c r="B2" s="763"/>
      <c r="C2" s="763"/>
      <c r="D2" s="763"/>
      <c r="E2" s="763"/>
      <c r="F2" s="763"/>
      <c r="G2" s="763"/>
      <c r="H2" s="763"/>
      <c r="I2" s="763"/>
      <c r="J2" s="763"/>
      <c r="K2" s="763"/>
      <c r="L2" s="763"/>
      <c r="M2" s="553" t="s">
        <v>294</v>
      </c>
      <c r="N2" s="553"/>
    </row>
    <row r="3" spans="1:14" ht="31.9" customHeight="1">
      <c r="A3" s="607" t="s">
        <v>403</v>
      </c>
      <c r="B3" s="607"/>
      <c r="C3" s="607"/>
      <c r="D3" s="607"/>
      <c r="E3" s="607"/>
      <c r="F3" s="607"/>
      <c r="G3" s="607"/>
      <c r="H3" s="607"/>
      <c r="I3" s="607"/>
      <c r="J3" s="607"/>
      <c r="K3" s="607"/>
      <c r="L3" s="607"/>
      <c r="M3" s="607"/>
      <c r="N3" s="607"/>
    </row>
    <row r="4" spans="1:14" s="11" customFormat="1" ht="61.15" customHeight="1">
      <c r="A4" s="57" t="s">
        <v>238</v>
      </c>
      <c r="B4" s="57" t="s">
        <v>239</v>
      </c>
      <c r="C4" s="57" t="s">
        <v>240</v>
      </c>
      <c r="D4" s="57" t="s">
        <v>349</v>
      </c>
      <c r="E4" s="57" t="s">
        <v>258</v>
      </c>
      <c r="F4" s="57" t="s">
        <v>259</v>
      </c>
      <c r="G4" s="57" t="s">
        <v>402</v>
      </c>
      <c r="H4" s="57" t="s">
        <v>243</v>
      </c>
      <c r="I4" s="57" t="s">
        <v>25</v>
      </c>
      <c r="J4" s="57" t="s">
        <v>26</v>
      </c>
      <c r="K4" s="57" t="s">
        <v>27</v>
      </c>
      <c r="L4" s="57" t="s">
        <v>244</v>
      </c>
      <c r="M4" s="57" t="s">
        <v>29</v>
      </c>
      <c r="N4" s="57" t="s">
        <v>245</v>
      </c>
    </row>
    <row r="5" spans="1:14" s="11" customFormat="1" ht="81" customHeight="1">
      <c r="A5" s="50" t="s">
        <v>386</v>
      </c>
      <c r="B5" s="50" t="s">
        <v>387</v>
      </c>
      <c r="C5" s="50" t="s">
        <v>388</v>
      </c>
      <c r="D5" s="12" t="s">
        <v>351</v>
      </c>
      <c r="E5" s="242" t="s">
        <v>157</v>
      </c>
      <c r="F5" s="44">
        <v>35</v>
      </c>
      <c r="G5" s="44">
        <v>18</v>
      </c>
      <c r="H5" s="82">
        <v>28</v>
      </c>
      <c r="I5" s="82">
        <v>8</v>
      </c>
      <c r="J5" s="82">
        <v>11</v>
      </c>
      <c r="K5" s="82">
        <v>5</v>
      </c>
      <c r="L5" s="82">
        <v>23</v>
      </c>
      <c r="M5" s="82">
        <v>15</v>
      </c>
      <c r="N5" s="31"/>
    </row>
    <row r="6" spans="1:14">
      <c r="A6" s="14"/>
      <c r="B6" s="14"/>
      <c r="C6" s="14"/>
      <c r="D6" s="14"/>
      <c r="E6" s="14"/>
      <c r="F6" s="14"/>
      <c r="G6" s="14"/>
      <c r="H6" s="14"/>
      <c r="I6" s="14"/>
      <c r="J6" s="14"/>
      <c r="K6" s="14"/>
      <c r="L6" s="14"/>
      <c r="M6" s="14"/>
    </row>
    <row r="7" spans="1:14" ht="31.9" customHeight="1">
      <c r="A7" s="607" t="s">
        <v>404</v>
      </c>
      <c r="B7" s="607"/>
      <c r="C7" s="607"/>
      <c r="D7" s="607"/>
      <c r="E7" s="607"/>
      <c r="F7" s="607"/>
      <c r="G7" s="607"/>
      <c r="H7" s="607"/>
      <c r="I7" s="607"/>
      <c r="J7" s="607"/>
      <c r="K7" s="607"/>
      <c r="L7" s="607"/>
      <c r="M7" s="607"/>
    </row>
    <row r="8" spans="1:14" s="11" customFormat="1" ht="70.150000000000006" customHeight="1">
      <c r="A8" s="57" t="s">
        <v>238</v>
      </c>
      <c r="B8" s="57" t="s">
        <v>239</v>
      </c>
      <c r="C8" s="57" t="s">
        <v>240</v>
      </c>
      <c r="D8" s="57" t="s">
        <v>349</v>
      </c>
      <c r="E8" s="57" t="s">
        <v>258</v>
      </c>
      <c r="F8" s="57" t="s">
        <v>259</v>
      </c>
      <c r="G8" s="57" t="s">
        <v>402</v>
      </c>
      <c r="H8" s="57" t="s">
        <v>243</v>
      </c>
      <c r="I8" s="57" t="s">
        <v>25</v>
      </c>
      <c r="J8" s="57" t="s">
        <v>26</v>
      </c>
      <c r="K8" s="57" t="s">
        <v>27</v>
      </c>
      <c r="L8" s="57" t="s">
        <v>244</v>
      </c>
      <c r="M8" s="57" t="s">
        <v>29</v>
      </c>
    </row>
    <row r="9" spans="1:14" s="11" customFormat="1" ht="60" customHeight="1">
      <c r="A9" s="50" t="s">
        <v>386</v>
      </c>
      <c r="B9" s="50" t="s">
        <v>387</v>
      </c>
      <c r="C9" s="50" t="s">
        <v>388</v>
      </c>
      <c r="D9" s="242" t="s">
        <v>350</v>
      </c>
      <c r="E9" s="81" t="s">
        <v>157</v>
      </c>
      <c r="F9" s="243">
        <f>F5/$F$5</f>
        <v>1</v>
      </c>
      <c r="G9" s="244">
        <f>G5/$F$5</f>
        <v>0.51428571428571423</v>
      </c>
      <c r="H9" s="244">
        <f>H5/$F$5</f>
        <v>0.8</v>
      </c>
      <c r="I9" s="244">
        <f>I5/$F$5</f>
        <v>0.22857142857142856</v>
      </c>
      <c r="J9" s="244">
        <f t="shared" ref="J9:L9" si="0">J5/$F$5</f>
        <v>0.31428571428571428</v>
      </c>
      <c r="K9" s="244">
        <f t="shared" si="0"/>
        <v>0.14285714285714285</v>
      </c>
      <c r="L9" s="244">
        <f t="shared" si="0"/>
        <v>0.65714285714285714</v>
      </c>
      <c r="M9" s="244">
        <f>M5/$F$5</f>
        <v>0.42857142857142855</v>
      </c>
    </row>
  </sheetData>
  <mergeCells count="5">
    <mergeCell ref="M2:N2"/>
    <mergeCell ref="A1:N1"/>
    <mergeCell ref="A3:N3"/>
    <mergeCell ref="A7:M7"/>
    <mergeCell ref="A2:L2"/>
  </mergeCells>
  <hyperlinks>
    <hyperlink ref="M2:N2" location="'Rasgos y Ejemplos'!A2:H11" display="Ir a rasgos" xr:uid="{3C516263-9685-3F4E-A5D7-7D2672298BA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41D8-1794-E445-80B1-BE709549B6F8}">
  <sheetPr>
    <tabColor rgb="FFFF8989"/>
  </sheetPr>
  <dimension ref="A1:H67"/>
  <sheetViews>
    <sheetView zoomScale="86" zoomScaleNormal="80" workbookViewId="0">
      <selection activeCell="A2" sqref="A2:H11"/>
    </sheetView>
  </sheetViews>
  <sheetFormatPr baseColWidth="10" defaultColWidth="11.42578125" defaultRowHeight="18"/>
  <cols>
    <col min="1" max="1" width="21.7109375" style="451" customWidth="1"/>
    <col min="2" max="8" width="33.7109375" style="451" customWidth="1"/>
    <col min="9" max="16384" width="11.42578125" style="451"/>
  </cols>
  <sheetData>
    <row r="1" spans="1:8" ht="36.75" customHeight="1" thickBot="1">
      <c r="A1" s="525" t="s">
        <v>591</v>
      </c>
      <c r="B1" s="526"/>
      <c r="C1" s="526"/>
      <c r="D1" s="526"/>
      <c r="E1" s="526"/>
      <c r="F1" s="526"/>
      <c r="G1" s="526"/>
      <c r="H1" s="527"/>
    </row>
    <row r="2" spans="1:8" s="426" customFormat="1" ht="35.25" customHeight="1">
      <c r="A2" s="516" t="s">
        <v>22</v>
      </c>
      <c r="B2" s="517"/>
      <c r="C2" s="517"/>
      <c r="D2" s="517"/>
      <c r="E2" s="517"/>
      <c r="F2" s="517"/>
      <c r="G2" s="517"/>
      <c r="H2" s="518"/>
    </row>
    <row r="3" spans="1:8" s="426" customFormat="1" ht="35.25" customHeight="1">
      <c r="A3" s="513" t="s">
        <v>353</v>
      </c>
      <c r="B3" s="514"/>
      <c r="C3" s="514"/>
      <c r="D3" s="514"/>
      <c r="E3" s="514"/>
      <c r="F3" s="514"/>
      <c r="G3" s="514"/>
      <c r="H3" s="515"/>
    </row>
    <row r="4" spans="1:8" s="7" customFormat="1" ht="33" customHeight="1">
      <c r="A4" s="490"/>
      <c r="B4" s="435" t="s">
        <v>23</v>
      </c>
      <c r="C4" s="435" t="s">
        <v>24</v>
      </c>
      <c r="D4" s="435" t="s">
        <v>25</v>
      </c>
      <c r="E4" s="435" t="s">
        <v>26</v>
      </c>
      <c r="F4" s="435" t="s">
        <v>27</v>
      </c>
      <c r="G4" s="435" t="s">
        <v>28</v>
      </c>
      <c r="H4" s="491" t="s">
        <v>29</v>
      </c>
    </row>
    <row r="5" spans="1:8" ht="126">
      <c r="A5" s="452" t="s">
        <v>30</v>
      </c>
      <c r="B5" s="453" t="s">
        <v>31</v>
      </c>
      <c r="C5" s="454" t="s">
        <v>32</v>
      </c>
      <c r="D5" s="454" t="s">
        <v>33</v>
      </c>
      <c r="E5" s="454" t="s">
        <v>34</v>
      </c>
      <c r="F5" s="454" t="s">
        <v>35</v>
      </c>
      <c r="G5" s="454" t="s">
        <v>36</v>
      </c>
      <c r="H5" s="455" t="s">
        <v>37</v>
      </c>
    </row>
    <row r="6" spans="1:8" ht="108">
      <c r="A6" s="456"/>
      <c r="B6" s="457" t="s">
        <v>38</v>
      </c>
      <c r="C6" s="454" t="s">
        <v>39</v>
      </c>
      <c r="D6" s="454" t="s">
        <v>40</v>
      </c>
      <c r="E6" s="454" t="s">
        <v>41</v>
      </c>
      <c r="F6" s="454" t="s">
        <v>42</v>
      </c>
      <c r="G6" s="454" t="s">
        <v>43</v>
      </c>
      <c r="H6" s="455" t="s">
        <v>44</v>
      </c>
    </row>
    <row r="7" spans="1:8" ht="108">
      <c r="A7" s="456"/>
      <c r="B7" s="457" t="s">
        <v>45</v>
      </c>
      <c r="C7" s="454" t="s">
        <v>46</v>
      </c>
      <c r="D7" s="454" t="s">
        <v>47</v>
      </c>
      <c r="E7" s="454" t="s">
        <v>48</v>
      </c>
      <c r="F7" s="454" t="s">
        <v>49</v>
      </c>
      <c r="G7" s="454" t="s">
        <v>50</v>
      </c>
      <c r="H7" s="455" t="s">
        <v>51</v>
      </c>
    </row>
    <row r="8" spans="1:8" ht="144">
      <c r="A8" s="456"/>
      <c r="B8" s="457" t="s">
        <v>52</v>
      </c>
      <c r="C8" s="454" t="s">
        <v>53</v>
      </c>
      <c r="D8" s="454" t="s">
        <v>54</v>
      </c>
      <c r="E8" s="454" t="s">
        <v>55</v>
      </c>
      <c r="F8" s="454" t="s">
        <v>56</v>
      </c>
      <c r="G8" s="454" t="s">
        <v>57</v>
      </c>
      <c r="H8" s="455" t="s">
        <v>58</v>
      </c>
    </row>
    <row r="9" spans="1:8" ht="126">
      <c r="A9" s="456"/>
      <c r="B9" s="457" t="s">
        <v>59</v>
      </c>
      <c r="C9" s="454" t="s">
        <v>60</v>
      </c>
      <c r="D9" s="454" t="s">
        <v>61</v>
      </c>
      <c r="E9" s="454" t="s">
        <v>62</v>
      </c>
      <c r="F9" s="454" t="s">
        <v>63</v>
      </c>
      <c r="G9" s="454" t="s">
        <v>64</v>
      </c>
      <c r="H9" s="455" t="s">
        <v>65</v>
      </c>
    </row>
    <row r="10" spans="1:8" ht="144">
      <c r="A10" s="456"/>
      <c r="B10" s="457" t="s">
        <v>66</v>
      </c>
      <c r="C10" s="454" t="s">
        <v>67</v>
      </c>
      <c r="D10" s="454" t="s">
        <v>68</v>
      </c>
      <c r="E10" s="454" t="s">
        <v>69</v>
      </c>
      <c r="F10" s="454"/>
      <c r="G10" s="454" t="s">
        <v>70</v>
      </c>
      <c r="H10" s="455" t="s">
        <v>71</v>
      </c>
    </row>
    <row r="11" spans="1:8" ht="90">
      <c r="A11" s="456"/>
      <c r="B11" s="457" t="s">
        <v>72</v>
      </c>
      <c r="C11" s="454"/>
      <c r="D11" s="454" t="s">
        <v>73</v>
      </c>
      <c r="E11" s="454" t="s">
        <v>74</v>
      </c>
      <c r="F11" s="454"/>
      <c r="G11" s="454" t="s">
        <v>75</v>
      </c>
      <c r="H11" s="455" t="s">
        <v>76</v>
      </c>
    </row>
    <row r="12" spans="1:8" ht="80.25" customHeight="1" thickBot="1">
      <c r="A12" s="458"/>
      <c r="B12" s="459"/>
      <c r="C12" s="460"/>
      <c r="D12" s="460"/>
      <c r="E12" s="460" t="s">
        <v>77</v>
      </c>
      <c r="F12" s="460"/>
      <c r="G12" s="460" t="s">
        <v>78</v>
      </c>
      <c r="H12" s="461"/>
    </row>
    <row r="13" spans="1:8" ht="45" customHeight="1" thickBot="1"/>
    <row r="14" spans="1:8" s="426" customFormat="1" ht="35.25" customHeight="1">
      <c r="A14" s="516" t="s">
        <v>79</v>
      </c>
      <c r="B14" s="517"/>
      <c r="C14" s="517"/>
      <c r="D14" s="517"/>
      <c r="E14" s="517"/>
      <c r="F14" s="517"/>
      <c r="G14" s="517"/>
      <c r="H14" s="518"/>
    </row>
    <row r="15" spans="1:8" s="426" customFormat="1" ht="35.25" customHeight="1">
      <c r="A15" s="513" t="s">
        <v>357</v>
      </c>
      <c r="B15" s="514"/>
      <c r="C15" s="514"/>
      <c r="D15" s="514"/>
      <c r="E15" s="514"/>
      <c r="F15" s="514"/>
      <c r="G15" s="514"/>
      <c r="H15" s="515"/>
    </row>
    <row r="16" spans="1:8" s="426" customFormat="1" ht="33" customHeight="1">
      <c r="A16" s="492"/>
      <c r="B16" s="435" t="s">
        <v>23</v>
      </c>
      <c r="C16" s="435" t="s">
        <v>24</v>
      </c>
      <c r="D16" s="435" t="s">
        <v>25</v>
      </c>
      <c r="E16" s="435" t="s">
        <v>26</v>
      </c>
      <c r="F16" s="435" t="s">
        <v>27</v>
      </c>
      <c r="G16" s="435" t="s">
        <v>28</v>
      </c>
      <c r="H16" s="491" t="s">
        <v>29</v>
      </c>
    </row>
    <row r="17" spans="1:8" ht="96.75" customHeight="1">
      <c r="A17" s="462" t="s">
        <v>80</v>
      </c>
      <c r="B17" s="454" t="s">
        <v>81</v>
      </c>
      <c r="C17" s="454" t="s">
        <v>82</v>
      </c>
      <c r="D17" s="463" t="s">
        <v>83</v>
      </c>
      <c r="E17" s="463" t="s">
        <v>84</v>
      </c>
      <c r="F17" s="463" t="s">
        <v>85</v>
      </c>
      <c r="G17" s="463" t="s">
        <v>86</v>
      </c>
      <c r="H17" s="464" t="s">
        <v>87</v>
      </c>
    </row>
    <row r="18" spans="1:8" ht="84" customHeight="1">
      <c r="A18" s="462"/>
      <c r="B18" s="454" t="s">
        <v>88</v>
      </c>
      <c r="C18" s="454" t="s">
        <v>89</v>
      </c>
      <c r="D18" s="457" t="s">
        <v>90</v>
      </c>
      <c r="E18" s="457" t="s">
        <v>91</v>
      </c>
      <c r="F18" s="457" t="s">
        <v>310</v>
      </c>
      <c r="G18" s="457" t="s">
        <v>92</v>
      </c>
      <c r="H18" s="465" t="s">
        <v>93</v>
      </c>
    </row>
    <row r="19" spans="1:8" ht="110.25" customHeight="1">
      <c r="A19" s="462"/>
      <c r="B19" s="454" t="s">
        <v>94</v>
      </c>
      <c r="C19" s="454" t="s">
        <v>95</v>
      </c>
      <c r="D19" s="457" t="s">
        <v>96</v>
      </c>
      <c r="E19" s="457" t="s">
        <v>97</v>
      </c>
      <c r="F19" s="457" t="s">
        <v>98</v>
      </c>
      <c r="G19" s="457" t="s">
        <v>99</v>
      </c>
      <c r="H19" s="465" t="s">
        <v>100</v>
      </c>
    </row>
    <row r="20" spans="1:8" ht="75.75" customHeight="1">
      <c r="A20" s="462"/>
      <c r="B20" s="454" t="s">
        <v>101</v>
      </c>
      <c r="C20" s="454" t="s">
        <v>102</v>
      </c>
      <c r="D20" s="457" t="s">
        <v>103</v>
      </c>
      <c r="E20" s="457" t="s">
        <v>104</v>
      </c>
      <c r="F20" s="457" t="s">
        <v>105</v>
      </c>
      <c r="G20" s="457" t="s">
        <v>106</v>
      </c>
      <c r="H20" s="465" t="s">
        <v>107</v>
      </c>
    </row>
    <row r="21" spans="1:8" ht="87.75" customHeight="1">
      <c r="A21" s="462"/>
      <c r="B21" s="454" t="s">
        <v>108</v>
      </c>
      <c r="C21" s="454" t="s">
        <v>109</v>
      </c>
      <c r="D21" s="457" t="s">
        <v>110</v>
      </c>
      <c r="E21" s="457" t="s">
        <v>111</v>
      </c>
      <c r="F21" s="457" t="s">
        <v>112</v>
      </c>
      <c r="G21" s="457" t="s">
        <v>113</v>
      </c>
      <c r="H21" s="465" t="s">
        <v>114</v>
      </c>
    </row>
    <row r="22" spans="1:8" ht="107.25" customHeight="1">
      <c r="A22" s="462"/>
      <c r="B22" s="454" t="s">
        <v>115</v>
      </c>
      <c r="C22" s="454" t="s">
        <v>116</v>
      </c>
      <c r="D22" s="457"/>
      <c r="E22" s="457" t="s">
        <v>117</v>
      </c>
      <c r="F22" s="457" t="s">
        <v>118</v>
      </c>
      <c r="G22" s="457" t="s">
        <v>119</v>
      </c>
      <c r="H22" s="465"/>
    </row>
    <row r="23" spans="1:8" ht="79.5" customHeight="1" thickBot="1">
      <c r="A23" s="466"/>
      <c r="B23" s="460" t="s">
        <v>120</v>
      </c>
      <c r="C23" s="460" t="s">
        <v>121</v>
      </c>
      <c r="D23" s="459"/>
      <c r="E23" s="459" t="s">
        <v>122</v>
      </c>
      <c r="F23" s="459" t="s">
        <v>311</v>
      </c>
      <c r="G23" s="459"/>
      <c r="H23" s="467"/>
    </row>
    <row r="24" spans="1:8" ht="45" customHeight="1" thickBot="1"/>
    <row r="25" spans="1:8" ht="35.25" customHeight="1">
      <c r="A25" s="516" t="s">
        <v>295</v>
      </c>
      <c r="B25" s="517"/>
      <c r="C25" s="517"/>
      <c r="D25" s="517"/>
      <c r="E25" s="517"/>
      <c r="F25" s="517"/>
      <c r="G25" s="517"/>
      <c r="H25" s="518"/>
    </row>
    <row r="26" spans="1:8" ht="35.25" customHeight="1">
      <c r="A26" s="513" t="s">
        <v>354</v>
      </c>
      <c r="B26" s="514"/>
      <c r="C26" s="514"/>
      <c r="D26" s="514"/>
      <c r="E26" s="514"/>
      <c r="F26" s="514"/>
      <c r="G26" s="514"/>
      <c r="H26" s="515"/>
    </row>
    <row r="27" spans="1:8" ht="45" customHeight="1">
      <c r="A27" s="492"/>
      <c r="B27" s="435" t="s">
        <v>23</v>
      </c>
      <c r="C27" s="435" t="s">
        <v>24</v>
      </c>
      <c r="D27" s="435" t="s">
        <v>25</v>
      </c>
      <c r="E27" s="435" t="s">
        <v>26</v>
      </c>
      <c r="F27" s="435" t="s">
        <v>27</v>
      </c>
      <c r="G27" s="435" t="s">
        <v>28</v>
      </c>
      <c r="H27" s="491" t="s">
        <v>29</v>
      </c>
    </row>
    <row r="28" spans="1:8" ht="72.75" customHeight="1">
      <c r="A28" s="462" t="s">
        <v>123</v>
      </c>
      <c r="B28" s="454" t="s">
        <v>124</v>
      </c>
      <c r="C28" s="454" t="s">
        <v>125</v>
      </c>
      <c r="D28" s="463" t="s">
        <v>126</v>
      </c>
      <c r="E28" s="463" t="s">
        <v>127</v>
      </c>
      <c r="F28" s="463" t="s">
        <v>128</v>
      </c>
      <c r="G28" s="463" t="s">
        <v>129</v>
      </c>
      <c r="H28" s="464" t="s">
        <v>130</v>
      </c>
    </row>
    <row r="29" spans="1:8" ht="86.25" customHeight="1">
      <c r="A29" s="462"/>
      <c r="B29" s="454" t="s">
        <v>131</v>
      </c>
      <c r="C29" s="454" t="s">
        <v>132</v>
      </c>
      <c r="D29" s="457" t="s">
        <v>133</v>
      </c>
      <c r="E29" s="457" t="s">
        <v>134</v>
      </c>
      <c r="F29" s="457" t="s">
        <v>135</v>
      </c>
      <c r="G29" s="457" t="s">
        <v>136</v>
      </c>
      <c r="H29" s="465" t="s">
        <v>137</v>
      </c>
    </row>
    <row r="30" spans="1:8" ht="71.25" customHeight="1">
      <c r="A30" s="462"/>
      <c r="B30" s="454" t="s">
        <v>138</v>
      </c>
      <c r="C30" s="454" t="s">
        <v>139</v>
      </c>
      <c r="D30" s="457" t="s">
        <v>140</v>
      </c>
      <c r="E30" s="457" t="s">
        <v>141</v>
      </c>
      <c r="F30" s="457" t="s">
        <v>142</v>
      </c>
      <c r="G30" s="457" t="s">
        <v>143</v>
      </c>
      <c r="H30" s="465" t="s">
        <v>144</v>
      </c>
    </row>
    <row r="31" spans="1:8" ht="71.25" customHeight="1">
      <c r="A31" s="462"/>
      <c r="B31" s="454" t="s">
        <v>312</v>
      </c>
      <c r="C31" s="454" t="s">
        <v>145</v>
      </c>
      <c r="D31" s="457" t="s">
        <v>146</v>
      </c>
      <c r="E31" s="457" t="s">
        <v>147</v>
      </c>
      <c r="F31" s="457" t="s">
        <v>148</v>
      </c>
      <c r="G31" s="457" t="s">
        <v>149</v>
      </c>
      <c r="H31" s="465"/>
    </row>
    <row r="32" spans="1:8" ht="71.25" customHeight="1">
      <c r="A32" s="462"/>
      <c r="B32" s="454" t="s">
        <v>150</v>
      </c>
      <c r="C32" s="454" t="s">
        <v>151</v>
      </c>
      <c r="D32" s="457" t="s">
        <v>152</v>
      </c>
      <c r="E32" s="457"/>
      <c r="F32" s="457" t="s">
        <v>153</v>
      </c>
      <c r="G32" s="457" t="s">
        <v>154</v>
      </c>
      <c r="H32" s="465"/>
    </row>
    <row r="33" spans="1:8" ht="54.75" customHeight="1" thickBot="1">
      <c r="A33" s="466"/>
      <c r="B33" s="460"/>
      <c r="C33" s="460"/>
      <c r="D33" s="459" t="s">
        <v>155</v>
      </c>
      <c r="E33" s="459"/>
      <c r="F33" s="459"/>
      <c r="G33" s="459"/>
      <c r="H33" s="467"/>
    </row>
    <row r="34" spans="1:8" ht="45" customHeight="1" thickBot="1"/>
    <row r="35" spans="1:8" ht="35.25" customHeight="1">
      <c r="A35" s="516" t="s">
        <v>156</v>
      </c>
      <c r="B35" s="517"/>
      <c r="C35" s="517"/>
      <c r="D35" s="517"/>
      <c r="E35" s="517"/>
      <c r="F35" s="517"/>
      <c r="G35" s="517"/>
      <c r="H35" s="518"/>
    </row>
    <row r="36" spans="1:8" ht="35.25" customHeight="1">
      <c r="A36" s="513" t="s">
        <v>355</v>
      </c>
      <c r="B36" s="514"/>
      <c r="C36" s="514"/>
      <c r="D36" s="514"/>
      <c r="E36" s="514"/>
      <c r="F36" s="514"/>
      <c r="G36" s="514"/>
      <c r="H36" s="515"/>
    </row>
    <row r="37" spans="1:8" ht="31.5">
      <c r="A37" s="493"/>
      <c r="B37" s="435" t="s">
        <v>23</v>
      </c>
      <c r="C37" s="435" t="s">
        <v>24</v>
      </c>
      <c r="D37" s="435" t="s">
        <v>25</v>
      </c>
      <c r="E37" s="435" t="s">
        <v>26</v>
      </c>
      <c r="F37" s="435" t="s">
        <v>27</v>
      </c>
      <c r="G37" s="435" t="s">
        <v>28</v>
      </c>
      <c r="H37" s="491" t="s">
        <v>29</v>
      </c>
    </row>
    <row r="38" spans="1:8" ht="90">
      <c r="A38" s="462" t="s">
        <v>157</v>
      </c>
      <c r="B38" s="454" t="s">
        <v>158</v>
      </c>
      <c r="C38" s="454" t="s">
        <v>159</v>
      </c>
      <c r="D38" s="454" t="s">
        <v>160</v>
      </c>
      <c r="E38" s="454" t="s">
        <v>161</v>
      </c>
      <c r="F38" s="454" t="s">
        <v>162</v>
      </c>
      <c r="G38" s="454" t="s">
        <v>163</v>
      </c>
      <c r="H38" s="455" t="s">
        <v>164</v>
      </c>
    </row>
    <row r="39" spans="1:8" ht="55.5" customHeight="1">
      <c r="A39" s="462"/>
      <c r="B39" s="454" t="s">
        <v>165</v>
      </c>
      <c r="C39" s="454" t="s">
        <v>166</v>
      </c>
      <c r="D39" s="454" t="s">
        <v>167</v>
      </c>
      <c r="E39" s="454" t="s">
        <v>168</v>
      </c>
      <c r="F39" s="454" t="s">
        <v>169</v>
      </c>
      <c r="G39" s="454" t="s">
        <v>170</v>
      </c>
      <c r="H39" s="455" t="s">
        <v>171</v>
      </c>
    </row>
    <row r="40" spans="1:8" ht="69.75" customHeight="1">
      <c r="A40" s="462"/>
      <c r="B40" s="454" t="s">
        <v>172</v>
      </c>
      <c r="C40" s="454" t="s">
        <v>173</v>
      </c>
      <c r="D40" s="454" t="s">
        <v>174</v>
      </c>
      <c r="E40" s="454" t="s">
        <v>175</v>
      </c>
      <c r="F40" s="454" t="s">
        <v>176</v>
      </c>
      <c r="G40" s="454" t="s">
        <v>177</v>
      </c>
      <c r="H40" s="455" t="s">
        <v>178</v>
      </c>
    </row>
    <row r="41" spans="1:8" ht="90">
      <c r="A41" s="462"/>
      <c r="B41" s="454" t="s">
        <v>313</v>
      </c>
      <c r="C41" s="454" t="s">
        <v>179</v>
      </c>
      <c r="D41" s="454" t="s">
        <v>180</v>
      </c>
      <c r="E41" s="454" t="s">
        <v>181</v>
      </c>
      <c r="F41" s="454" t="s">
        <v>182</v>
      </c>
      <c r="G41" s="454" t="s">
        <v>183</v>
      </c>
      <c r="H41" s="455" t="s">
        <v>184</v>
      </c>
    </row>
    <row r="42" spans="1:8" ht="121.5" customHeight="1">
      <c r="A42" s="462"/>
      <c r="B42" s="454" t="s">
        <v>185</v>
      </c>
      <c r="C42" s="454" t="s">
        <v>186</v>
      </c>
      <c r="D42" s="454" t="s">
        <v>187</v>
      </c>
      <c r="E42" s="454" t="s">
        <v>188</v>
      </c>
      <c r="F42" s="454" t="s">
        <v>189</v>
      </c>
      <c r="G42" s="454" t="s">
        <v>190</v>
      </c>
      <c r="H42" s="455" t="s">
        <v>191</v>
      </c>
    </row>
    <row r="43" spans="1:8" ht="72.75" customHeight="1">
      <c r="A43" s="462"/>
      <c r="B43" s="454" t="s">
        <v>192</v>
      </c>
      <c r="C43" s="454" t="s">
        <v>193</v>
      </c>
      <c r="D43" s="454" t="s">
        <v>194</v>
      </c>
      <c r="E43" s="454" t="s">
        <v>195</v>
      </c>
      <c r="F43" s="454" t="s">
        <v>196</v>
      </c>
      <c r="G43" s="454" t="s">
        <v>197</v>
      </c>
      <c r="H43" s="455" t="s">
        <v>198</v>
      </c>
    </row>
    <row r="44" spans="1:8" ht="90">
      <c r="A44" s="468"/>
      <c r="B44" s="454" t="s">
        <v>199</v>
      </c>
      <c r="C44" s="454"/>
      <c r="D44" s="454" t="s">
        <v>200</v>
      </c>
      <c r="E44" s="454"/>
      <c r="F44" s="454"/>
      <c r="G44" s="454"/>
      <c r="H44" s="455"/>
    </row>
    <row r="45" spans="1:8" ht="36.75" thickBot="1">
      <c r="A45" s="469"/>
      <c r="B45" s="460" t="s">
        <v>201</v>
      </c>
      <c r="C45" s="460"/>
      <c r="D45" s="460"/>
      <c r="E45" s="460"/>
      <c r="F45" s="460"/>
      <c r="G45" s="460"/>
      <c r="H45" s="461"/>
    </row>
    <row r="46" spans="1:8" ht="45" customHeight="1" thickBot="1"/>
    <row r="47" spans="1:8" ht="35.25" customHeight="1">
      <c r="A47" s="519" t="s">
        <v>345</v>
      </c>
      <c r="B47" s="520"/>
      <c r="C47" s="520"/>
      <c r="D47" s="520"/>
      <c r="E47" s="520"/>
      <c r="F47" s="520"/>
      <c r="G47" s="520"/>
      <c r="H47" s="521"/>
    </row>
    <row r="48" spans="1:8" ht="35.25" customHeight="1">
      <c r="A48" s="513" t="s">
        <v>356</v>
      </c>
      <c r="B48" s="514"/>
      <c r="C48" s="514"/>
      <c r="D48" s="514"/>
      <c r="E48" s="514"/>
      <c r="F48" s="514"/>
      <c r="G48" s="514"/>
      <c r="H48" s="515"/>
    </row>
    <row r="49" spans="1:8" ht="31.5">
      <c r="A49" s="494" t="s">
        <v>202</v>
      </c>
      <c r="B49" s="495" t="s">
        <v>23</v>
      </c>
      <c r="C49" s="495" t="s">
        <v>24</v>
      </c>
      <c r="D49" s="495" t="s">
        <v>25</v>
      </c>
      <c r="E49" s="495" t="s">
        <v>26</v>
      </c>
      <c r="F49" s="495" t="s">
        <v>27</v>
      </c>
      <c r="G49" s="495" t="s">
        <v>28</v>
      </c>
      <c r="H49" s="496" t="s">
        <v>29</v>
      </c>
    </row>
    <row r="50" spans="1:8" ht="63.75" customHeight="1">
      <c r="A50" s="470" t="s">
        <v>203</v>
      </c>
      <c r="B50" s="471" t="s">
        <v>204</v>
      </c>
      <c r="C50" s="471" t="s">
        <v>205</v>
      </c>
      <c r="D50" s="471" t="s">
        <v>206</v>
      </c>
      <c r="E50" s="471" t="s">
        <v>207</v>
      </c>
      <c r="F50" s="471" t="s">
        <v>208</v>
      </c>
      <c r="G50" s="472" t="s">
        <v>209</v>
      </c>
      <c r="H50" s="473" t="s">
        <v>304</v>
      </c>
    </row>
    <row r="51" spans="1:8" ht="75" customHeight="1">
      <c r="A51" s="474"/>
      <c r="B51" s="475" t="s">
        <v>210</v>
      </c>
      <c r="C51" s="475" t="s">
        <v>300</v>
      </c>
      <c r="D51" s="475" t="s">
        <v>211</v>
      </c>
      <c r="E51" s="475" t="s">
        <v>212</v>
      </c>
      <c r="F51" s="475" t="s">
        <v>213</v>
      </c>
      <c r="G51" s="475" t="s">
        <v>214</v>
      </c>
      <c r="H51" s="476" t="s">
        <v>305</v>
      </c>
    </row>
    <row r="52" spans="1:8" ht="104.25" customHeight="1">
      <c r="A52" s="474"/>
      <c r="B52" s="475" t="s">
        <v>215</v>
      </c>
      <c r="C52" s="475" t="s">
        <v>216</v>
      </c>
      <c r="D52" s="475" t="s">
        <v>217</v>
      </c>
      <c r="E52" s="475" t="s">
        <v>296</v>
      </c>
      <c r="F52" s="475" t="s">
        <v>297</v>
      </c>
      <c r="G52" s="475" t="s">
        <v>218</v>
      </c>
      <c r="H52" s="477" t="s">
        <v>303</v>
      </c>
    </row>
    <row r="53" spans="1:8" ht="62.25" customHeight="1">
      <c r="A53" s="474"/>
      <c r="B53" s="475" t="s">
        <v>202</v>
      </c>
      <c r="C53" s="475" t="s">
        <v>220</v>
      </c>
      <c r="D53" s="475" t="s">
        <v>221</v>
      </c>
      <c r="E53" s="475" t="s">
        <v>225</v>
      </c>
      <c r="F53" s="475" t="s">
        <v>222</v>
      </c>
      <c r="G53" s="475" t="s">
        <v>301</v>
      </c>
      <c r="H53" s="477" t="s">
        <v>219</v>
      </c>
    </row>
    <row r="54" spans="1:8" ht="78.75" customHeight="1">
      <c r="A54" s="474"/>
      <c r="B54" s="475"/>
      <c r="C54" s="475" t="s">
        <v>223</v>
      </c>
      <c r="D54" s="475" t="s">
        <v>224</v>
      </c>
      <c r="E54" s="475" t="s">
        <v>228</v>
      </c>
      <c r="F54" s="475" t="s">
        <v>226</v>
      </c>
      <c r="G54" s="475" t="s">
        <v>302</v>
      </c>
      <c r="H54" s="477" t="s">
        <v>306</v>
      </c>
    </row>
    <row r="55" spans="1:8" ht="51" customHeight="1" thickBot="1">
      <c r="A55" s="474"/>
      <c r="B55" s="475"/>
      <c r="C55" s="478" t="s">
        <v>237</v>
      </c>
      <c r="D55" s="475" t="s">
        <v>227</v>
      </c>
      <c r="F55" s="475"/>
      <c r="H55" s="477" t="s">
        <v>307</v>
      </c>
    </row>
    <row r="56" spans="1:8" ht="18.75" thickBot="1">
      <c r="A56" s="479"/>
      <c r="B56" s="480"/>
      <c r="C56" s="480"/>
      <c r="D56" s="480"/>
      <c r="E56" s="480"/>
      <c r="F56" s="480"/>
      <c r="G56" s="480" t="s">
        <v>202</v>
      </c>
      <c r="H56" s="481"/>
    </row>
    <row r="57" spans="1:8" ht="45" customHeight="1" thickBot="1">
      <c r="A57" s="482"/>
      <c r="B57" s="482"/>
      <c r="C57" s="482"/>
      <c r="D57" s="482"/>
      <c r="E57" s="482" t="s">
        <v>202</v>
      </c>
      <c r="F57" s="482"/>
      <c r="G57" s="482"/>
      <c r="H57" s="482"/>
    </row>
    <row r="58" spans="1:8" ht="35.25" customHeight="1">
      <c r="A58" s="522" t="s">
        <v>293</v>
      </c>
      <c r="B58" s="523"/>
      <c r="C58" s="523"/>
      <c r="D58" s="523"/>
      <c r="E58" s="523"/>
      <c r="F58" s="523"/>
      <c r="G58" s="523"/>
      <c r="H58" s="524"/>
    </row>
    <row r="59" spans="1:8" ht="35.25" customHeight="1">
      <c r="A59" s="513" t="s">
        <v>358</v>
      </c>
      <c r="B59" s="514"/>
      <c r="C59" s="514"/>
      <c r="D59" s="514"/>
      <c r="E59" s="514"/>
      <c r="F59" s="514"/>
      <c r="G59" s="514"/>
      <c r="H59" s="515"/>
    </row>
    <row r="60" spans="1:8" ht="31.5">
      <c r="A60" s="494" t="s">
        <v>202</v>
      </c>
      <c r="B60" s="495" t="s">
        <v>23</v>
      </c>
      <c r="C60" s="495" t="s">
        <v>24</v>
      </c>
      <c r="D60" s="495" t="s">
        <v>25</v>
      </c>
      <c r="E60" s="495" t="s">
        <v>26</v>
      </c>
      <c r="F60" s="495" t="s">
        <v>27</v>
      </c>
      <c r="G60" s="495" t="s">
        <v>28</v>
      </c>
      <c r="H60" s="497" t="s">
        <v>29</v>
      </c>
    </row>
    <row r="61" spans="1:8" ht="81" customHeight="1">
      <c r="A61" s="483" t="s">
        <v>229</v>
      </c>
      <c r="B61" s="484" t="s">
        <v>230</v>
      </c>
      <c r="C61" s="484" t="s">
        <v>314</v>
      </c>
      <c r="D61" s="484" t="s">
        <v>315</v>
      </c>
      <c r="E61" s="484" t="s">
        <v>316</v>
      </c>
      <c r="F61" s="484" t="s">
        <v>317</v>
      </c>
      <c r="G61" s="484" t="s">
        <v>318</v>
      </c>
      <c r="H61" s="485" t="s">
        <v>319</v>
      </c>
    </row>
    <row r="62" spans="1:8" ht="79.5" customHeight="1">
      <c r="A62" s="486"/>
      <c r="B62" s="487" t="s">
        <v>231</v>
      </c>
      <c r="C62" s="487" t="s">
        <v>298</v>
      </c>
      <c r="D62" s="487" t="s">
        <v>320</v>
      </c>
      <c r="E62" s="487" t="s">
        <v>321</v>
      </c>
      <c r="F62" s="487" t="s">
        <v>322</v>
      </c>
      <c r="G62" s="487" t="s">
        <v>323</v>
      </c>
      <c r="H62" s="488" t="s">
        <v>308</v>
      </c>
    </row>
    <row r="63" spans="1:8" ht="78.75" customHeight="1">
      <c r="A63" s="486"/>
      <c r="B63" s="487" t="s">
        <v>232</v>
      </c>
      <c r="C63" s="487" t="s">
        <v>299</v>
      </c>
      <c r="D63" s="487" t="s">
        <v>233</v>
      </c>
      <c r="E63" s="487" t="s">
        <v>324</v>
      </c>
      <c r="F63" s="487" t="s">
        <v>325</v>
      </c>
      <c r="G63" s="487" t="s">
        <v>234</v>
      </c>
      <c r="H63" s="488" t="s">
        <v>326</v>
      </c>
    </row>
    <row r="64" spans="1:8" ht="70.5" customHeight="1">
      <c r="A64" s="486"/>
      <c r="B64" s="487" t="s">
        <v>327</v>
      </c>
      <c r="C64" s="487" t="s">
        <v>328</v>
      </c>
      <c r="D64" s="487" t="s">
        <v>329</v>
      </c>
      <c r="E64" s="487" t="s">
        <v>235</v>
      </c>
      <c r="F64" s="487" t="s">
        <v>330</v>
      </c>
      <c r="G64" s="487" t="s">
        <v>331</v>
      </c>
      <c r="H64" s="488" t="s">
        <v>332</v>
      </c>
    </row>
    <row r="65" spans="1:8" ht="95.25" customHeight="1">
      <c r="A65" s="486"/>
      <c r="B65" s="487" t="s">
        <v>333</v>
      </c>
      <c r="C65" s="487" t="s">
        <v>334</v>
      </c>
      <c r="D65" s="487" t="s">
        <v>335</v>
      </c>
      <c r="E65" s="487" t="s">
        <v>336</v>
      </c>
      <c r="F65" s="487" t="s">
        <v>337</v>
      </c>
      <c r="G65" s="487" t="s">
        <v>338</v>
      </c>
      <c r="H65" s="488" t="s">
        <v>339</v>
      </c>
    </row>
    <row r="66" spans="1:8" ht="52.5" customHeight="1">
      <c r="A66" s="486"/>
      <c r="B66" s="487" t="s">
        <v>236</v>
      </c>
      <c r="C66" s="487" t="s">
        <v>340</v>
      </c>
      <c r="D66" s="487"/>
      <c r="E66" s="487" t="s">
        <v>341</v>
      </c>
      <c r="F66" s="487"/>
      <c r="G66" s="487"/>
      <c r="H66" s="488" t="s">
        <v>342</v>
      </c>
    </row>
    <row r="67" spans="1:8" ht="90.75" thickBot="1">
      <c r="A67" s="489"/>
      <c r="B67" s="478"/>
      <c r="C67" s="478"/>
      <c r="D67" s="478"/>
      <c r="E67" s="478" t="s">
        <v>343</v>
      </c>
      <c r="F67" s="478"/>
      <c r="G67" s="478"/>
      <c r="H67" s="478" t="s">
        <v>309</v>
      </c>
    </row>
  </sheetData>
  <mergeCells count="13">
    <mergeCell ref="A25:H25"/>
    <mergeCell ref="A1:H1"/>
    <mergeCell ref="A2:H2"/>
    <mergeCell ref="A3:H3"/>
    <mergeCell ref="A14:H14"/>
    <mergeCell ref="A15:H15"/>
    <mergeCell ref="A59:H59"/>
    <mergeCell ref="A26:H26"/>
    <mergeCell ref="A35:H35"/>
    <mergeCell ref="A36:H36"/>
    <mergeCell ref="A47:H47"/>
    <mergeCell ref="A48:H48"/>
    <mergeCell ref="A58:H5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8081-437C-7649-9FA9-E3EA1042FA02}">
  <sheetPr>
    <tabColor theme="5" tint="0.59999389629810485"/>
  </sheetPr>
  <dimension ref="A1:N9"/>
  <sheetViews>
    <sheetView zoomScale="80" zoomScaleNormal="80" workbookViewId="0">
      <selection activeCell="A9" sqref="A9:C9"/>
    </sheetView>
  </sheetViews>
  <sheetFormatPr baseColWidth="10" defaultColWidth="10.7109375" defaultRowHeight="15"/>
  <cols>
    <col min="1" max="1" width="16.7109375" style="10" customWidth="1"/>
    <col min="2" max="2" width="16.42578125" style="10" customWidth="1"/>
    <col min="3" max="3" width="19.28515625" style="10" customWidth="1"/>
    <col min="4" max="4" width="17.7109375" style="10" customWidth="1"/>
    <col min="5" max="5" width="23.42578125" style="10" customWidth="1"/>
    <col min="6" max="6" width="27.7109375" style="10" customWidth="1"/>
    <col min="7" max="7" width="27.140625" style="10" customWidth="1"/>
    <col min="8" max="8" width="20.7109375" style="10" customWidth="1"/>
    <col min="9" max="12" width="15.7109375" style="10" customWidth="1"/>
    <col min="13" max="13" width="25" style="10" customWidth="1"/>
    <col min="14" max="14" width="21.7109375" style="10" customWidth="1"/>
    <col min="15" max="16384" width="10.7109375" style="10"/>
  </cols>
  <sheetData>
    <row r="1" spans="1:14" ht="46.15" customHeight="1">
      <c r="A1" s="529" t="s">
        <v>466</v>
      </c>
      <c r="B1" s="530"/>
      <c r="C1" s="530"/>
      <c r="D1" s="530"/>
      <c r="E1" s="530"/>
      <c r="F1" s="530"/>
      <c r="G1" s="530"/>
      <c r="H1" s="530"/>
      <c r="I1" s="530"/>
      <c r="J1" s="530"/>
      <c r="K1" s="530"/>
      <c r="L1" s="530"/>
      <c r="M1" s="530"/>
      <c r="N1" s="531"/>
    </row>
    <row r="2" spans="1:14" ht="42" customHeight="1">
      <c r="A2" s="532" t="s">
        <v>512</v>
      </c>
      <c r="B2" s="532"/>
      <c r="C2" s="532"/>
      <c r="D2" s="532"/>
      <c r="E2" s="532"/>
      <c r="F2" s="532"/>
      <c r="G2" s="532"/>
      <c r="H2" s="532"/>
      <c r="I2" s="532"/>
      <c r="J2" s="532"/>
      <c r="K2" s="532"/>
      <c r="L2" s="532"/>
      <c r="M2" s="533" t="s">
        <v>294</v>
      </c>
      <c r="N2" s="533"/>
    </row>
    <row r="3" spans="1:14" ht="31.9" customHeight="1">
      <c r="A3" s="529" t="s">
        <v>405</v>
      </c>
      <c r="B3" s="530"/>
      <c r="C3" s="530"/>
      <c r="D3" s="530"/>
      <c r="E3" s="530"/>
      <c r="F3" s="530"/>
      <c r="G3" s="530"/>
      <c r="H3" s="530"/>
      <c r="I3" s="530"/>
      <c r="J3" s="530"/>
      <c r="K3" s="530"/>
      <c r="L3" s="530"/>
      <c r="M3" s="530"/>
      <c r="N3" s="531"/>
    </row>
    <row r="4" spans="1:14" s="11" customFormat="1" ht="66" customHeight="1">
      <c r="A4" s="6" t="s">
        <v>238</v>
      </c>
      <c r="B4" s="6" t="s">
        <v>239</v>
      </c>
      <c r="C4" s="6" t="s">
        <v>240</v>
      </c>
      <c r="D4" s="6" t="s">
        <v>349</v>
      </c>
      <c r="E4" s="6" t="s">
        <v>258</v>
      </c>
      <c r="F4" s="6" t="s">
        <v>260</v>
      </c>
      <c r="G4" s="6" t="s">
        <v>402</v>
      </c>
      <c r="H4" s="6" t="s">
        <v>243</v>
      </c>
      <c r="I4" s="6" t="s">
        <v>25</v>
      </c>
      <c r="J4" s="6" t="s">
        <v>26</v>
      </c>
      <c r="K4" s="6" t="s">
        <v>27</v>
      </c>
      <c r="L4" s="6" t="s">
        <v>244</v>
      </c>
      <c r="M4" s="6" t="s">
        <v>29</v>
      </c>
      <c r="N4" s="6" t="s">
        <v>245</v>
      </c>
    </row>
    <row r="5" spans="1:14" ht="75">
      <c r="A5" s="15" t="s">
        <v>620</v>
      </c>
      <c r="B5" s="15" t="s">
        <v>621</v>
      </c>
      <c r="C5" s="15" t="s">
        <v>619</v>
      </c>
      <c r="D5" s="33" t="s">
        <v>351</v>
      </c>
      <c r="E5" s="33" t="s">
        <v>261</v>
      </c>
      <c r="F5" s="2">
        <v>117</v>
      </c>
      <c r="G5" s="2">
        <v>15</v>
      </c>
      <c r="H5" s="317">
        <v>30</v>
      </c>
      <c r="I5" s="13">
        <v>0</v>
      </c>
      <c r="J5" s="13">
        <v>45</v>
      </c>
      <c r="K5" s="13">
        <v>0</v>
      </c>
      <c r="L5" s="13">
        <v>21</v>
      </c>
      <c r="M5" s="13">
        <v>6</v>
      </c>
      <c r="N5" s="13"/>
    </row>
    <row r="6" spans="1:14" ht="25.5" customHeight="1">
      <c r="A6" s="14"/>
      <c r="B6" s="14"/>
      <c r="C6" s="14"/>
      <c r="D6" s="14"/>
      <c r="E6" s="14"/>
      <c r="F6" s="14"/>
      <c r="G6" s="14"/>
      <c r="H6" s="14"/>
      <c r="I6" s="14"/>
      <c r="J6" s="14"/>
      <c r="K6" s="14"/>
      <c r="L6" s="14"/>
      <c r="M6" s="14"/>
    </row>
    <row r="7" spans="1:14" s="11" customFormat="1" ht="40.5" customHeight="1">
      <c r="A7" s="565" t="s">
        <v>406</v>
      </c>
      <c r="B7" s="565"/>
      <c r="C7" s="565"/>
      <c r="D7" s="565"/>
      <c r="E7" s="565"/>
      <c r="F7" s="565"/>
      <c r="G7" s="565"/>
      <c r="H7" s="565"/>
      <c r="I7" s="565"/>
      <c r="J7" s="565"/>
      <c r="K7" s="565"/>
      <c r="L7" s="565"/>
      <c r="M7" s="565"/>
      <c r="N7" s="10"/>
    </row>
    <row r="8" spans="1:14" ht="78" customHeight="1">
      <c r="A8" s="6" t="s">
        <v>238</v>
      </c>
      <c r="B8" s="6" t="s">
        <v>239</v>
      </c>
      <c r="C8" s="6" t="s">
        <v>240</v>
      </c>
      <c r="D8" s="6" t="s">
        <v>349</v>
      </c>
      <c r="E8" s="6" t="s">
        <v>258</v>
      </c>
      <c r="F8" s="6" t="s">
        <v>260</v>
      </c>
      <c r="G8" s="6" t="s">
        <v>402</v>
      </c>
      <c r="H8" s="6" t="s">
        <v>243</v>
      </c>
      <c r="I8" s="6" t="s">
        <v>25</v>
      </c>
      <c r="J8" s="6" t="s">
        <v>26</v>
      </c>
      <c r="K8" s="6" t="s">
        <v>27</v>
      </c>
      <c r="L8" s="6" t="s">
        <v>244</v>
      </c>
      <c r="M8" s="6" t="s">
        <v>29</v>
      </c>
      <c r="N8" s="11"/>
    </row>
    <row r="9" spans="1:14" ht="58.15" customHeight="1">
      <c r="A9" s="15" t="s">
        <v>620</v>
      </c>
      <c r="B9" s="15" t="s">
        <v>621</v>
      </c>
      <c r="C9" s="15" t="s">
        <v>619</v>
      </c>
      <c r="D9" s="318" t="s">
        <v>350</v>
      </c>
      <c r="E9" s="32" t="s">
        <v>261</v>
      </c>
      <c r="F9" s="319">
        <f t="shared" ref="F9:M9" si="0">F5/$F$5</f>
        <v>1</v>
      </c>
      <c r="G9" s="320">
        <f t="shared" si="0"/>
        <v>0.12820512820512819</v>
      </c>
      <c r="H9" s="320">
        <f t="shared" si="0"/>
        <v>0.25641025641025639</v>
      </c>
      <c r="I9" s="320">
        <f t="shared" si="0"/>
        <v>0</v>
      </c>
      <c r="J9" s="320">
        <f t="shared" si="0"/>
        <v>0.38461538461538464</v>
      </c>
      <c r="K9" s="320">
        <f t="shared" si="0"/>
        <v>0</v>
      </c>
      <c r="L9" s="320">
        <f t="shared" si="0"/>
        <v>0.17948717948717949</v>
      </c>
      <c r="M9" s="320">
        <f t="shared" si="0"/>
        <v>5.128205128205128E-2</v>
      </c>
    </row>
  </sheetData>
  <mergeCells count="5">
    <mergeCell ref="A1:N1"/>
    <mergeCell ref="A2:L2"/>
    <mergeCell ref="M2:N2"/>
    <mergeCell ref="A3:N3"/>
    <mergeCell ref="A7:M7"/>
  </mergeCells>
  <hyperlinks>
    <hyperlink ref="M2:N2" location="'Rasgos y Ejemplos'!A2:H11" display="Ir a rasgos" xr:uid="{E8CE9B3C-0AA5-8948-9328-6D70145097F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06B0-C481-8541-A7EE-0AFE670FE6DF}">
  <sheetPr>
    <tabColor theme="5" tint="0.59999389629810485"/>
  </sheetPr>
  <dimension ref="A1:N9"/>
  <sheetViews>
    <sheetView zoomScale="50" workbookViewId="0">
      <selection sqref="A1:N1"/>
    </sheetView>
  </sheetViews>
  <sheetFormatPr baseColWidth="10" defaultColWidth="10.7109375" defaultRowHeight="15"/>
  <cols>
    <col min="1" max="1" width="16.7109375" style="10" customWidth="1"/>
    <col min="2" max="2" width="16.42578125" style="10" customWidth="1"/>
    <col min="3" max="3" width="19.28515625" style="10" customWidth="1"/>
    <col min="4" max="4" width="17.7109375" style="10" customWidth="1"/>
    <col min="5" max="5" width="23.42578125" style="10" customWidth="1"/>
    <col min="6" max="6" width="27.7109375" style="10" customWidth="1"/>
    <col min="7" max="7" width="27.140625" style="10" customWidth="1"/>
    <col min="8" max="8" width="20.7109375" style="10" customWidth="1"/>
    <col min="9" max="12" width="15.7109375" style="10" customWidth="1"/>
    <col min="13" max="13" width="25" style="10" customWidth="1"/>
    <col min="14" max="14" width="21.7109375" style="10" customWidth="1"/>
    <col min="15" max="16384" width="10.7109375" style="10"/>
  </cols>
  <sheetData>
    <row r="1" spans="1:14" ht="46.15" customHeight="1">
      <c r="A1" s="545" t="s">
        <v>466</v>
      </c>
      <c r="B1" s="546"/>
      <c r="C1" s="546"/>
      <c r="D1" s="546"/>
      <c r="E1" s="546"/>
      <c r="F1" s="546"/>
      <c r="G1" s="546"/>
      <c r="H1" s="546"/>
      <c r="I1" s="546"/>
      <c r="J1" s="546"/>
      <c r="K1" s="546"/>
      <c r="L1" s="546"/>
      <c r="M1" s="546"/>
      <c r="N1" s="547"/>
    </row>
    <row r="2" spans="1:14" ht="42" customHeight="1">
      <c r="A2" s="552" t="s">
        <v>512</v>
      </c>
      <c r="B2" s="552"/>
      <c r="C2" s="552"/>
      <c r="D2" s="552"/>
      <c r="E2" s="552"/>
      <c r="F2" s="552"/>
      <c r="G2" s="552"/>
      <c r="H2" s="552"/>
      <c r="I2" s="552"/>
      <c r="J2" s="552"/>
      <c r="K2" s="552"/>
      <c r="L2" s="552"/>
      <c r="M2" s="553" t="s">
        <v>294</v>
      </c>
      <c r="N2" s="553"/>
    </row>
    <row r="3" spans="1:14" ht="31.9" customHeight="1">
      <c r="A3" s="545" t="s">
        <v>405</v>
      </c>
      <c r="B3" s="546"/>
      <c r="C3" s="546"/>
      <c r="D3" s="546"/>
      <c r="E3" s="546"/>
      <c r="F3" s="546"/>
      <c r="G3" s="546"/>
      <c r="H3" s="546"/>
      <c r="I3" s="546"/>
      <c r="J3" s="546"/>
      <c r="K3" s="546"/>
      <c r="L3" s="546"/>
      <c r="M3" s="546"/>
      <c r="N3" s="547"/>
    </row>
    <row r="4" spans="1:14" s="11" customFormat="1" ht="66" customHeight="1">
      <c r="A4" s="57" t="s">
        <v>238</v>
      </c>
      <c r="B4" s="57" t="s">
        <v>239</v>
      </c>
      <c r="C4" s="57" t="s">
        <v>240</v>
      </c>
      <c r="D4" s="57" t="s">
        <v>349</v>
      </c>
      <c r="E4" s="57" t="s">
        <v>258</v>
      </c>
      <c r="F4" s="57" t="s">
        <v>260</v>
      </c>
      <c r="G4" s="57" t="s">
        <v>402</v>
      </c>
      <c r="H4" s="57" t="s">
        <v>243</v>
      </c>
      <c r="I4" s="57" t="s">
        <v>25</v>
      </c>
      <c r="J4" s="57" t="s">
        <v>26</v>
      </c>
      <c r="K4" s="57" t="s">
        <v>27</v>
      </c>
      <c r="L4" s="57" t="s">
        <v>244</v>
      </c>
      <c r="M4" s="57" t="s">
        <v>29</v>
      </c>
      <c r="N4" s="57" t="s">
        <v>245</v>
      </c>
    </row>
    <row r="5" spans="1:14" ht="109.9" customHeight="1">
      <c r="A5" s="36" t="s">
        <v>386</v>
      </c>
      <c r="B5" s="36" t="s">
        <v>387</v>
      </c>
      <c r="C5" s="36" t="s">
        <v>388</v>
      </c>
      <c r="D5" s="33" t="s">
        <v>351</v>
      </c>
      <c r="E5" s="83" t="s">
        <v>261</v>
      </c>
      <c r="F5" s="34">
        <v>35</v>
      </c>
      <c r="G5" s="34">
        <v>12</v>
      </c>
      <c r="H5" s="35">
        <v>28</v>
      </c>
      <c r="I5" s="36">
        <v>4</v>
      </c>
      <c r="J5" s="36">
        <v>7</v>
      </c>
      <c r="K5" s="36">
        <v>12</v>
      </c>
      <c r="L5" s="36">
        <v>16</v>
      </c>
      <c r="M5" s="36">
        <v>21</v>
      </c>
      <c r="N5" s="78"/>
    </row>
    <row r="6" spans="1:14" ht="25.5" customHeight="1">
      <c r="A6" s="14"/>
      <c r="B6" s="14"/>
      <c r="C6" s="14"/>
      <c r="D6" s="14"/>
      <c r="E6" s="14"/>
      <c r="F6" s="14"/>
      <c r="G6" s="14"/>
      <c r="H6" s="14"/>
      <c r="I6" s="14"/>
      <c r="J6" s="14"/>
      <c r="K6" s="14"/>
      <c r="L6" s="14"/>
      <c r="M6" s="14"/>
    </row>
    <row r="7" spans="1:14" s="11" customFormat="1" ht="40.5" customHeight="1">
      <c r="A7" s="607" t="s">
        <v>406</v>
      </c>
      <c r="B7" s="607"/>
      <c r="C7" s="607"/>
      <c r="D7" s="607"/>
      <c r="E7" s="607"/>
      <c r="F7" s="607"/>
      <c r="G7" s="607"/>
      <c r="H7" s="607"/>
      <c r="I7" s="607"/>
      <c r="J7" s="607"/>
      <c r="K7" s="607"/>
      <c r="L7" s="607"/>
      <c r="M7" s="607"/>
      <c r="N7" s="10"/>
    </row>
    <row r="8" spans="1:14" ht="78" customHeight="1">
      <c r="A8" s="57" t="s">
        <v>238</v>
      </c>
      <c r="B8" s="57" t="s">
        <v>239</v>
      </c>
      <c r="C8" s="57" t="s">
        <v>240</v>
      </c>
      <c r="D8" s="57" t="s">
        <v>349</v>
      </c>
      <c r="E8" s="57" t="s">
        <v>258</v>
      </c>
      <c r="F8" s="57" t="s">
        <v>260</v>
      </c>
      <c r="G8" s="57" t="s">
        <v>402</v>
      </c>
      <c r="H8" s="57" t="s">
        <v>243</v>
      </c>
      <c r="I8" s="57" t="s">
        <v>25</v>
      </c>
      <c r="J8" s="57" t="s">
        <v>26</v>
      </c>
      <c r="K8" s="57" t="s">
        <v>27</v>
      </c>
      <c r="L8" s="57" t="s">
        <v>244</v>
      </c>
      <c r="M8" s="57" t="s">
        <v>29</v>
      </c>
      <c r="N8" s="11"/>
    </row>
    <row r="9" spans="1:14" ht="58.15" customHeight="1">
      <c r="A9" s="36" t="s">
        <v>386</v>
      </c>
      <c r="B9" s="36" t="s">
        <v>387</v>
      </c>
      <c r="C9" s="36" t="s">
        <v>388</v>
      </c>
      <c r="D9" s="49" t="s">
        <v>350</v>
      </c>
      <c r="E9" s="84" t="s">
        <v>261</v>
      </c>
      <c r="F9" s="51">
        <f t="shared" ref="F9:M9" si="0">F5/$F$5</f>
        <v>1</v>
      </c>
      <c r="G9" s="52">
        <f t="shared" si="0"/>
        <v>0.34285714285714286</v>
      </c>
      <c r="H9" s="52">
        <f t="shared" si="0"/>
        <v>0.8</v>
      </c>
      <c r="I9" s="52">
        <f t="shared" si="0"/>
        <v>0.11428571428571428</v>
      </c>
      <c r="J9" s="52">
        <f t="shared" si="0"/>
        <v>0.2</v>
      </c>
      <c r="K9" s="52">
        <f t="shared" si="0"/>
        <v>0.34285714285714286</v>
      </c>
      <c r="L9" s="52">
        <f t="shared" si="0"/>
        <v>0.45714285714285713</v>
      </c>
      <c r="M9" s="52">
        <f t="shared" si="0"/>
        <v>0.6</v>
      </c>
    </row>
  </sheetData>
  <mergeCells count="5">
    <mergeCell ref="A1:N1"/>
    <mergeCell ref="A3:N3"/>
    <mergeCell ref="A7:M7"/>
    <mergeCell ref="A2:L2"/>
    <mergeCell ref="M2:N2"/>
  </mergeCells>
  <hyperlinks>
    <hyperlink ref="M2:N2" location="'Rasgos y Ejemplos'!A2:H11" display="Ir a rasgos" xr:uid="{BAFFD527-AE96-B54C-B85B-F7FF1DCE218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721C-C6EA-FF40-82B7-925D6FF22D7F}">
  <sheetPr>
    <tabColor theme="5" tint="0.59999389629810485"/>
  </sheetPr>
  <dimension ref="A1:N8"/>
  <sheetViews>
    <sheetView zoomScale="59" zoomScaleNormal="100" workbookViewId="0">
      <selection activeCell="G4" sqref="G4"/>
    </sheetView>
  </sheetViews>
  <sheetFormatPr baseColWidth="10" defaultColWidth="10.7109375" defaultRowHeight="15"/>
  <cols>
    <col min="1" max="1" width="13.7109375" style="10" customWidth="1"/>
    <col min="2" max="2" width="14.42578125" style="10" customWidth="1"/>
    <col min="3" max="3" width="15.140625" style="10" customWidth="1"/>
    <col min="4" max="4" width="23.140625" style="10" customWidth="1"/>
    <col min="5" max="5" width="19" style="10" customWidth="1"/>
    <col min="6" max="6" width="23.7109375" style="10" customWidth="1"/>
    <col min="7" max="7" width="34.7109375" style="10" customWidth="1"/>
    <col min="8" max="8" width="18.28515625" style="10" customWidth="1"/>
    <col min="9" max="11" width="15.7109375" style="10" customWidth="1"/>
    <col min="12" max="12" width="19.42578125" style="10" customWidth="1"/>
    <col min="13" max="13" width="24.42578125" style="10" customWidth="1"/>
    <col min="14" max="14" width="21.7109375" style="10" customWidth="1"/>
    <col min="15" max="16384" width="10.7109375" style="10"/>
  </cols>
  <sheetData>
    <row r="1" spans="1:14" ht="43.15" customHeight="1">
      <c r="A1" s="565" t="s">
        <v>467</v>
      </c>
      <c r="B1" s="565"/>
      <c r="C1" s="565"/>
      <c r="D1" s="565"/>
      <c r="E1" s="565"/>
      <c r="F1" s="565"/>
      <c r="G1" s="565"/>
      <c r="H1" s="565"/>
      <c r="I1" s="565"/>
      <c r="J1" s="565"/>
      <c r="K1" s="565"/>
      <c r="L1" s="565"/>
      <c r="M1" s="565"/>
      <c r="N1" s="565"/>
    </row>
    <row r="2" spans="1:14" ht="31.9" customHeight="1">
      <c r="A2" s="565" t="s">
        <v>408</v>
      </c>
      <c r="B2" s="565"/>
      <c r="C2" s="565"/>
      <c r="D2" s="565"/>
      <c r="E2" s="565"/>
      <c r="F2" s="565"/>
      <c r="G2" s="565"/>
      <c r="H2" s="565"/>
      <c r="I2" s="565"/>
      <c r="J2" s="565"/>
      <c r="K2" s="565"/>
      <c r="L2" s="565"/>
      <c r="M2" s="565"/>
      <c r="N2" s="565"/>
    </row>
    <row r="3" spans="1:14" s="11" customFormat="1" ht="61.15" customHeight="1">
      <c r="A3" s="6" t="s">
        <v>238</v>
      </c>
      <c r="B3" s="6" t="s">
        <v>239</v>
      </c>
      <c r="C3" s="6" t="s">
        <v>240</v>
      </c>
      <c r="D3" s="6" t="s">
        <v>349</v>
      </c>
      <c r="E3" s="6" t="s">
        <v>251</v>
      </c>
      <c r="F3" s="6" t="s">
        <v>250</v>
      </c>
      <c r="G3" s="6" t="s">
        <v>402</v>
      </c>
      <c r="H3" s="6" t="s">
        <v>243</v>
      </c>
      <c r="I3" s="6" t="s">
        <v>25</v>
      </c>
      <c r="J3" s="6" t="s">
        <v>26</v>
      </c>
      <c r="K3" s="6" t="s">
        <v>27</v>
      </c>
      <c r="L3" s="6" t="s">
        <v>244</v>
      </c>
      <c r="M3" s="6" t="s">
        <v>29</v>
      </c>
      <c r="N3" s="6" t="s">
        <v>245</v>
      </c>
    </row>
    <row r="4" spans="1:14" ht="60">
      <c r="A4" s="15" t="s">
        <v>620</v>
      </c>
      <c r="B4" s="15" t="s">
        <v>621</v>
      </c>
      <c r="C4" s="15" t="s">
        <v>619</v>
      </c>
      <c r="D4" s="12" t="s">
        <v>351</v>
      </c>
      <c r="E4" s="2" t="s">
        <v>254</v>
      </c>
      <c r="F4" s="280">
        <v>571</v>
      </c>
      <c r="G4" s="264">
        <v>21</v>
      </c>
      <c r="H4" s="1">
        <v>55</v>
      </c>
      <c r="I4" s="1">
        <v>0</v>
      </c>
      <c r="J4" s="1">
        <v>89</v>
      </c>
      <c r="K4" s="1">
        <v>0</v>
      </c>
      <c r="L4" s="1">
        <v>38</v>
      </c>
      <c r="M4" s="1">
        <v>10</v>
      </c>
      <c r="N4" s="15"/>
    </row>
    <row r="5" spans="1:14">
      <c r="A5" s="14"/>
      <c r="B5" s="14"/>
      <c r="C5" s="14"/>
      <c r="D5" s="14"/>
      <c r="E5" s="14"/>
      <c r="F5" s="14"/>
      <c r="G5" s="14"/>
      <c r="H5" s="14"/>
      <c r="I5" s="14"/>
      <c r="J5" s="14"/>
      <c r="K5" s="14"/>
      <c r="L5" s="14"/>
      <c r="M5" s="14"/>
    </row>
    <row r="6" spans="1:14" ht="31.9" customHeight="1">
      <c r="A6" s="565" t="s">
        <v>407</v>
      </c>
      <c r="B6" s="565"/>
      <c r="C6" s="565"/>
      <c r="D6" s="565"/>
      <c r="E6" s="565"/>
      <c r="F6" s="565"/>
      <c r="G6" s="565"/>
      <c r="H6" s="565"/>
      <c r="I6" s="565"/>
      <c r="J6" s="565"/>
      <c r="K6" s="565"/>
      <c r="L6" s="565"/>
      <c r="M6" s="565"/>
    </row>
    <row r="7" spans="1:14" s="11" customFormat="1" ht="55.9" customHeight="1">
      <c r="A7" s="6" t="s">
        <v>238</v>
      </c>
      <c r="B7" s="6" t="s">
        <v>239</v>
      </c>
      <c r="C7" s="6" t="s">
        <v>240</v>
      </c>
      <c r="D7" s="6" t="s">
        <v>349</v>
      </c>
      <c r="E7" s="6" t="s">
        <v>251</v>
      </c>
      <c r="F7" s="6" t="s">
        <v>250</v>
      </c>
      <c r="G7" s="6" t="s">
        <v>402</v>
      </c>
      <c r="H7" s="6" t="s">
        <v>243</v>
      </c>
      <c r="I7" s="6" t="s">
        <v>25</v>
      </c>
      <c r="J7" s="6" t="s">
        <v>26</v>
      </c>
      <c r="K7" s="6" t="s">
        <v>27</v>
      </c>
      <c r="L7" s="6" t="s">
        <v>244</v>
      </c>
      <c r="M7" s="6" t="s">
        <v>29</v>
      </c>
    </row>
    <row r="8" spans="1:14" ht="30">
      <c r="A8" s="15" t="s">
        <v>620</v>
      </c>
      <c r="B8" s="15" t="s">
        <v>621</v>
      </c>
      <c r="C8" s="15" t="s">
        <v>619</v>
      </c>
      <c r="D8" s="318" t="s">
        <v>350</v>
      </c>
      <c r="E8" s="2" t="s">
        <v>254</v>
      </c>
      <c r="F8" s="319">
        <f>F4/$F$4</f>
        <v>1</v>
      </c>
      <c r="G8" s="320">
        <f>G4/$F$4</f>
        <v>3.6777583187390543E-2</v>
      </c>
      <c r="H8" s="320">
        <f t="shared" ref="H8:M8" si="0">H4/$F$4</f>
        <v>9.6322241681260939E-2</v>
      </c>
      <c r="I8" s="320">
        <f t="shared" si="0"/>
        <v>0</v>
      </c>
      <c r="J8" s="320">
        <f t="shared" si="0"/>
        <v>0.15586690017513136</v>
      </c>
      <c r="K8" s="320">
        <f t="shared" si="0"/>
        <v>0</v>
      </c>
      <c r="L8" s="320">
        <f t="shared" si="0"/>
        <v>6.6549912434325745E-2</v>
      </c>
      <c r="M8" s="320">
        <f t="shared" si="0"/>
        <v>1.7513134851138354E-2</v>
      </c>
    </row>
  </sheetData>
  <mergeCells count="3">
    <mergeCell ref="A1:N1"/>
    <mergeCell ref="A2:N2"/>
    <mergeCell ref="A6:M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27E9-B3EC-264C-AC16-18835CDB042A}">
  <sheetPr>
    <tabColor theme="5" tint="0.59999389629810485"/>
  </sheetPr>
  <dimension ref="A1:N8"/>
  <sheetViews>
    <sheetView zoomScale="59" zoomScaleNormal="100" workbookViewId="0">
      <selection sqref="A1:N1"/>
    </sheetView>
  </sheetViews>
  <sheetFormatPr baseColWidth="10" defaultColWidth="10.7109375" defaultRowHeight="15"/>
  <cols>
    <col min="1" max="1" width="13.7109375" style="10" customWidth="1"/>
    <col min="2" max="2" width="14.42578125" style="10" customWidth="1"/>
    <col min="3" max="3" width="15.140625" style="10" customWidth="1"/>
    <col min="4" max="4" width="23.140625" style="10" customWidth="1"/>
    <col min="5" max="5" width="19" style="10" customWidth="1"/>
    <col min="6" max="6" width="23.7109375" style="10" customWidth="1"/>
    <col min="7" max="7" width="26.28515625" style="10" customWidth="1"/>
    <col min="8" max="8" width="18.28515625" style="10" customWidth="1"/>
    <col min="9" max="11" width="15.7109375" style="10" customWidth="1"/>
    <col min="12" max="12" width="19.42578125" style="10" customWidth="1"/>
    <col min="13" max="13" width="24.42578125" style="10" customWidth="1"/>
    <col min="14" max="14" width="21.7109375" style="10" customWidth="1"/>
    <col min="15" max="16384" width="10.7109375" style="10"/>
  </cols>
  <sheetData>
    <row r="1" spans="1:14" ht="43.15" customHeight="1">
      <c r="A1" s="607" t="s">
        <v>467</v>
      </c>
      <c r="B1" s="607"/>
      <c r="C1" s="607"/>
      <c r="D1" s="607"/>
      <c r="E1" s="607"/>
      <c r="F1" s="607"/>
      <c r="G1" s="607"/>
      <c r="H1" s="607"/>
      <c r="I1" s="607"/>
      <c r="J1" s="607"/>
      <c r="K1" s="607"/>
      <c r="L1" s="607"/>
      <c r="M1" s="607"/>
      <c r="N1" s="607"/>
    </row>
    <row r="2" spans="1:14" ht="31.9" customHeight="1">
      <c r="A2" s="607" t="s">
        <v>408</v>
      </c>
      <c r="B2" s="607"/>
      <c r="C2" s="607"/>
      <c r="D2" s="607"/>
      <c r="E2" s="607"/>
      <c r="F2" s="607"/>
      <c r="G2" s="607"/>
      <c r="H2" s="607"/>
      <c r="I2" s="607"/>
      <c r="J2" s="607"/>
      <c r="K2" s="607"/>
      <c r="L2" s="607"/>
      <c r="M2" s="607"/>
      <c r="N2" s="607"/>
    </row>
    <row r="3" spans="1:14" s="11" customFormat="1" ht="61.15" customHeight="1">
      <c r="A3" s="57" t="s">
        <v>238</v>
      </c>
      <c r="B3" s="57" t="s">
        <v>239</v>
      </c>
      <c r="C3" s="57" t="s">
        <v>240</v>
      </c>
      <c r="D3" s="57" t="s">
        <v>349</v>
      </c>
      <c r="E3" s="57" t="s">
        <v>251</v>
      </c>
      <c r="F3" s="57" t="s">
        <v>250</v>
      </c>
      <c r="G3" s="57" t="s">
        <v>402</v>
      </c>
      <c r="H3" s="57" t="s">
        <v>243</v>
      </c>
      <c r="I3" s="57" t="s">
        <v>25</v>
      </c>
      <c r="J3" s="57" t="s">
        <v>26</v>
      </c>
      <c r="K3" s="57" t="s">
        <v>27</v>
      </c>
      <c r="L3" s="57" t="s">
        <v>244</v>
      </c>
      <c r="M3" s="57" t="s">
        <v>29</v>
      </c>
      <c r="N3" s="57" t="s">
        <v>245</v>
      </c>
    </row>
    <row r="4" spans="1:14" ht="63" customHeight="1">
      <c r="A4" s="50" t="s">
        <v>386</v>
      </c>
      <c r="B4" s="50" t="s">
        <v>387</v>
      </c>
      <c r="C4" s="50" t="s">
        <v>388</v>
      </c>
      <c r="D4" s="12" t="s">
        <v>351</v>
      </c>
      <c r="E4" s="3" t="s">
        <v>254</v>
      </c>
      <c r="F4" s="44">
        <v>85</v>
      </c>
      <c r="G4" s="44">
        <v>27</v>
      </c>
      <c r="H4" s="62">
        <v>51</v>
      </c>
      <c r="I4" s="62">
        <v>33</v>
      </c>
      <c r="J4" s="62">
        <v>7</v>
      </c>
      <c r="K4" s="62">
        <v>6</v>
      </c>
      <c r="L4" s="62">
        <v>19</v>
      </c>
      <c r="M4" s="62">
        <v>10</v>
      </c>
      <c r="N4" s="50"/>
    </row>
    <row r="5" spans="1:14">
      <c r="A5" s="14"/>
      <c r="B5" s="14"/>
      <c r="C5" s="14"/>
      <c r="D5" s="14"/>
      <c r="E5" s="14"/>
      <c r="F5" s="14"/>
      <c r="G5" s="14"/>
      <c r="H5" s="14"/>
      <c r="I5" s="14"/>
      <c r="J5" s="14"/>
      <c r="K5" s="14"/>
      <c r="L5" s="14"/>
      <c r="M5" s="14"/>
    </row>
    <row r="6" spans="1:14" ht="31.9" customHeight="1">
      <c r="A6" s="607" t="s">
        <v>407</v>
      </c>
      <c r="B6" s="607"/>
      <c r="C6" s="607"/>
      <c r="D6" s="607"/>
      <c r="E6" s="607"/>
      <c r="F6" s="607"/>
      <c r="G6" s="607"/>
      <c r="H6" s="607"/>
      <c r="I6" s="607"/>
      <c r="J6" s="607"/>
      <c r="K6" s="607"/>
      <c r="L6" s="607"/>
      <c r="M6" s="607"/>
    </row>
    <row r="7" spans="1:14" s="11" customFormat="1" ht="55.9" customHeight="1">
      <c r="A7" s="57" t="s">
        <v>238</v>
      </c>
      <c r="B7" s="57" t="s">
        <v>239</v>
      </c>
      <c r="C7" s="57" t="s">
        <v>240</v>
      </c>
      <c r="D7" s="57" t="s">
        <v>349</v>
      </c>
      <c r="E7" s="57" t="s">
        <v>251</v>
      </c>
      <c r="F7" s="57" t="s">
        <v>250</v>
      </c>
      <c r="G7" s="57" t="s">
        <v>402</v>
      </c>
      <c r="H7" s="57" t="s">
        <v>243</v>
      </c>
      <c r="I7" s="57" t="s">
        <v>25</v>
      </c>
      <c r="J7" s="57" t="s">
        <v>26</v>
      </c>
      <c r="K7" s="57" t="s">
        <v>27</v>
      </c>
      <c r="L7" s="57" t="s">
        <v>244</v>
      </c>
      <c r="M7" s="57" t="s">
        <v>29</v>
      </c>
    </row>
    <row r="8" spans="1:14" ht="54">
      <c r="A8" s="50" t="s">
        <v>386</v>
      </c>
      <c r="B8" s="50" t="s">
        <v>387</v>
      </c>
      <c r="C8" s="50" t="s">
        <v>388</v>
      </c>
      <c r="D8" s="49" t="s">
        <v>350</v>
      </c>
      <c r="E8" s="3" t="s">
        <v>254</v>
      </c>
      <c r="F8" s="246">
        <f>F4/$F$4</f>
        <v>1</v>
      </c>
      <c r="G8" s="247">
        <f>G4/$F$4</f>
        <v>0.31764705882352939</v>
      </c>
      <c r="H8" s="247">
        <f t="shared" ref="H8:M8" si="0">H4/$F$4</f>
        <v>0.6</v>
      </c>
      <c r="I8" s="247">
        <f t="shared" si="0"/>
        <v>0.38823529411764707</v>
      </c>
      <c r="J8" s="247">
        <f t="shared" si="0"/>
        <v>8.2352941176470587E-2</v>
      </c>
      <c r="K8" s="247">
        <f t="shared" si="0"/>
        <v>7.0588235294117646E-2</v>
      </c>
      <c r="L8" s="247">
        <f t="shared" si="0"/>
        <v>0.22352941176470589</v>
      </c>
      <c r="M8" s="247">
        <f t="shared" si="0"/>
        <v>0.11764705882352941</v>
      </c>
    </row>
  </sheetData>
  <mergeCells count="3">
    <mergeCell ref="A1:N1"/>
    <mergeCell ref="A2:N2"/>
    <mergeCell ref="A6:M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6DCD-A412-7A42-8160-D5E9105D3F20}">
  <sheetPr>
    <tabColor theme="5" tint="0.59999389629810485"/>
  </sheetPr>
  <dimension ref="A1:N16"/>
  <sheetViews>
    <sheetView zoomScaleNormal="100" workbookViewId="0">
      <selection activeCell="E12" activeCellId="1" sqref="A4:XFD8 A12:XFD16"/>
    </sheetView>
  </sheetViews>
  <sheetFormatPr baseColWidth="10" defaultColWidth="10.7109375" defaultRowHeight="15"/>
  <cols>
    <col min="1" max="1" width="15" style="10" customWidth="1"/>
    <col min="2" max="2" width="17.42578125" style="10" customWidth="1"/>
    <col min="3" max="3" width="14.7109375" style="10" customWidth="1"/>
    <col min="4" max="4" width="24.7109375" style="10" customWidth="1"/>
    <col min="5" max="5" width="20.140625" style="10" customWidth="1"/>
    <col min="6" max="6" width="21" style="10" customWidth="1"/>
    <col min="7" max="7" width="33.140625" style="10" customWidth="1"/>
    <col min="8" max="8" width="19.140625" style="10" customWidth="1"/>
    <col min="9" max="10" width="15.7109375" style="10" customWidth="1"/>
    <col min="11" max="11" width="19.7109375" style="10" customWidth="1"/>
    <col min="12" max="12" width="16.7109375" style="10" customWidth="1"/>
    <col min="13" max="13" width="24.140625" style="10" customWidth="1"/>
    <col min="14" max="14" width="21.7109375" style="10" customWidth="1"/>
    <col min="15" max="16384" width="10.7109375" style="10"/>
  </cols>
  <sheetData>
    <row r="1" spans="1:14" ht="42" customHeight="1">
      <c r="A1" s="565" t="s">
        <v>468</v>
      </c>
      <c r="B1" s="565"/>
      <c r="C1" s="565"/>
      <c r="D1" s="565"/>
      <c r="E1" s="565"/>
      <c r="F1" s="565"/>
      <c r="G1" s="565"/>
      <c r="H1" s="565"/>
      <c r="I1" s="565"/>
      <c r="J1" s="565"/>
      <c r="K1" s="565"/>
      <c r="L1" s="565"/>
      <c r="M1" s="565"/>
      <c r="N1" s="565"/>
    </row>
    <row r="2" spans="1:14" ht="31.9" customHeight="1">
      <c r="A2" s="565" t="s">
        <v>410</v>
      </c>
      <c r="B2" s="565"/>
      <c r="C2" s="565"/>
      <c r="D2" s="565"/>
      <c r="E2" s="565"/>
      <c r="F2" s="565"/>
      <c r="G2" s="565"/>
      <c r="H2" s="565"/>
      <c r="I2" s="565"/>
      <c r="J2" s="565"/>
      <c r="K2" s="565"/>
      <c r="L2" s="565"/>
      <c r="M2" s="565"/>
      <c r="N2" s="565"/>
    </row>
    <row r="3" spans="1:14" s="11" customFormat="1" ht="61.9" customHeight="1">
      <c r="A3" s="6" t="s">
        <v>238</v>
      </c>
      <c r="B3" s="6" t="s">
        <v>239</v>
      </c>
      <c r="C3" s="6" t="s">
        <v>240</v>
      </c>
      <c r="D3" s="6" t="s">
        <v>349</v>
      </c>
      <c r="E3" s="6" t="s">
        <v>241</v>
      </c>
      <c r="F3" s="6" t="s">
        <v>257</v>
      </c>
      <c r="G3" s="6" t="s">
        <v>402</v>
      </c>
      <c r="H3" s="6" t="s">
        <v>243</v>
      </c>
      <c r="I3" s="6" t="s">
        <v>25</v>
      </c>
      <c r="J3" s="6" t="s">
        <v>26</v>
      </c>
      <c r="K3" s="6" t="s">
        <v>27</v>
      </c>
      <c r="L3" s="6" t="s">
        <v>244</v>
      </c>
      <c r="M3" s="6" t="s">
        <v>29</v>
      </c>
      <c r="N3" s="6" t="s">
        <v>245</v>
      </c>
    </row>
    <row r="4" spans="1:14" ht="33.75" customHeight="1">
      <c r="A4" s="768" t="s">
        <v>620</v>
      </c>
      <c r="B4" s="768" t="s">
        <v>621</v>
      </c>
      <c r="C4" s="771" t="s">
        <v>619</v>
      </c>
      <c r="D4" s="764" t="s">
        <v>351</v>
      </c>
      <c r="E4" s="318" t="s">
        <v>348</v>
      </c>
      <c r="F4" s="252"/>
      <c r="G4" s="2">
        <v>0</v>
      </c>
      <c r="H4" s="15">
        <v>0</v>
      </c>
      <c r="I4" s="15">
        <v>0</v>
      </c>
      <c r="J4" s="15">
        <v>0</v>
      </c>
      <c r="K4" s="15">
        <v>0</v>
      </c>
      <c r="L4" s="15">
        <v>0</v>
      </c>
      <c r="M4" s="15">
        <v>0</v>
      </c>
      <c r="N4" s="15"/>
    </row>
    <row r="5" spans="1:14" ht="33.75" customHeight="1">
      <c r="A5" s="769"/>
      <c r="B5" s="769"/>
      <c r="C5" s="772"/>
      <c r="D5" s="765"/>
      <c r="E5" s="318" t="s">
        <v>246</v>
      </c>
      <c r="F5" s="264">
        <v>7011</v>
      </c>
      <c r="G5" s="264">
        <v>7</v>
      </c>
      <c r="H5" s="15">
        <v>19</v>
      </c>
      <c r="I5" s="15">
        <v>0</v>
      </c>
      <c r="J5" s="15">
        <v>25</v>
      </c>
      <c r="K5" s="15">
        <v>16</v>
      </c>
      <c r="L5" s="15">
        <v>0</v>
      </c>
      <c r="M5" s="15">
        <v>0</v>
      </c>
      <c r="N5" s="15"/>
    </row>
    <row r="6" spans="1:14" ht="33.75" customHeight="1">
      <c r="A6" s="769"/>
      <c r="B6" s="769"/>
      <c r="C6" s="772"/>
      <c r="D6" s="765"/>
      <c r="E6" s="318" t="s">
        <v>247</v>
      </c>
      <c r="F6" s="252">
        <v>49</v>
      </c>
      <c r="G6" s="2">
        <v>0</v>
      </c>
      <c r="H6" s="15">
        <v>0</v>
      </c>
      <c r="I6" s="15">
        <v>0</v>
      </c>
      <c r="J6" s="15">
        <v>0</v>
      </c>
      <c r="K6" s="15">
        <v>0</v>
      </c>
      <c r="L6" s="15">
        <v>0</v>
      </c>
      <c r="M6" s="15">
        <v>0</v>
      </c>
      <c r="N6" s="15"/>
    </row>
    <row r="7" spans="1:14" ht="33.75" customHeight="1">
      <c r="A7" s="769"/>
      <c r="B7" s="769"/>
      <c r="C7" s="772"/>
      <c r="D7" s="765"/>
      <c r="E7" s="318" t="s">
        <v>248</v>
      </c>
      <c r="F7" s="252">
        <v>46</v>
      </c>
      <c r="G7" s="2">
        <v>3</v>
      </c>
      <c r="H7" s="15">
        <v>0</v>
      </c>
      <c r="I7" s="15"/>
      <c r="J7" s="15">
        <v>5</v>
      </c>
      <c r="K7" s="15">
        <v>0</v>
      </c>
      <c r="L7" s="15">
        <v>0</v>
      </c>
      <c r="M7" s="15">
        <v>0</v>
      </c>
      <c r="N7" s="15"/>
    </row>
    <row r="8" spans="1:14" ht="33.75" customHeight="1">
      <c r="A8" s="770"/>
      <c r="B8" s="770"/>
      <c r="C8" s="773"/>
      <c r="D8" s="766"/>
      <c r="E8" s="318" t="s">
        <v>249</v>
      </c>
      <c r="F8" s="252">
        <v>6</v>
      </c>
      <c r="G8" s="2">
        <v>0</v>
      </c>
      <c r="H8" s="15">
        <v>0</v>
      </c>
      <c r="I8" s="15">
        <v>0</v>
      </c>
      <c r="J8" s="15">
        <v>2</v>
      </c>
      <c r="K8" s="15">
        <v>0</v>
      </c>
      <c r="L8" s="15">
        <v>0</v>
      </c>
      <c r="M8" s="15">
        <v>0</v>
      </c>
      <c r="N8" s="15"/>
    </row>
    <row r="9" spans="1:14">
      <c r="A9" s="14"/>
      <c r="B9" s="14"/>
      <c r="C9" s="14"/>
      <c r="D9" s="14"/>
      <c r="E9" s="14"/>
      <c r="F9" s="14"/>
      <c r="G9" s="14"/>
      <c r="H9" s="14"/>
      <c r="I9" s="14"/>
      <c r="J9" s="14"/>
      <c r="K9" s="14"/>
      <c r="L9" s="14"/>
      <c r="M9" s="14"/>
    </row>
    <row r="10" spans="1:14" ht="31.9" customHeight="1">
      <c r="A10" s="565" t="s">
        <v>409</v>
      </c>
      <c r="B10" s="565"/>
      <c r="C10" s="565"/>
      <c r="D10" s="565"/>
      <c r="E10" s="565"/>
      <c r="F10" s="565"/>
      <c r="G10" s="565"/>
      <c r="H10" s="565"/>
      <c r="I10" s="565"/>
      <c r="J10" s="565"/>
      <c r="K10" s="565"/>
      <c r="L10" s="565"/>
      <c r="M10" s="565"/>
    </row>
    <row r="11" spans="1:14" s="11" customFormat="1" ht="64.150000000000006" customHeight="1">
      <c r="A11" s="6" t="s">
        <v>238</v>
      </c>
      <c r="B11" s="6" t="s">
        <v>239</v>
      </c>
      <c r="C11" s="6" t="s">
        <v>240</v>
      </c>
      <c r="D11" s="6" t="s">
        <v>349</v>
      </c>
      <c r="E11" s="6" t="s">
        <v>262</v>
      </c>
      <c r="F11" s="6" t="s">
        <v>257</v>
      </c>
      <c r="G11" s="6" t="s">
        <v>402</v>
      </c>
      <c r="H11" s="6" t="s">
        <v>243</v>
      </c>
      <c r="I11" s="6" t="s">
        <v>25</v>
      </c>
      <c r="J11" s="6" t="s">
        <v>26</v>
      </c>
      <c r="K11" s="6" t="s">
        <v>27</v>
      </c>
      <c r="L11" s="6" t="s">
        <v>244</v>
      </c>
      <c r="M11" s="6" t="s">
        <v>29</v>
      </c>
    </row>
    <row r="12" spans="1:14" ht="33.75" customHeight="1">
      <c r="A12" s="768" t="s">
        <v>620</v>
      </c>
      <c r="B12" s="768" t="s">
        <v>621</v>
      </c>
      <c r="C12" s="771" t="s">
        <v>619</v>
      </c>
      <c r="D12" s="767" t="s">
        <v>350</v>
      </c>
      <c r="E12" s="15" t="s">
        <v>348</v>
      </c>
      <c r="F12" s="319" t="e">
        <f>F4/$F4</f>
        <v>#DIV/0!</v>
      </c>
      <c r="G12" s="320" t="e">
        <f>G4/$F$4</f>
        <v>#DIV/0!</v>
      </c>
      <c r="H12" s="320" t="e">
        <f t="shared" ref="H12:M12" si="0">H4/$F$4</f>
        <v>#DIV/0!</v>
      </c>
      <c r="I12" s="320" t="e">
        <f t="shared" si="0"/>
        <v>#DIV/0!</v>
      </c>
      <c r="J12" s="320" t="e">
        <f t="shared" si="0"/>
        <v>#DIV/0!</v>
      </c>
      <c r="K12" s="320" t="e">
        <f t="shared" si="0"/>
        <v>#DIV/0!</v>
      </c>
      <c r="L12" s="320" t="e">
        <f t="shared" si="0"/>
        <v>#DIV/0!</v>
      </c>
      <c r="M12" s="320" t="e">
        <f t="shared" si="0"/>
        <v>#DIV/0!</v>
      </c>
    </row>
    <row r="13" spans="1:14" ht="33.75" customHeight="1">
      <c r="A13" s="769"/>
      <c r="B13" s="769"/>
      <c r="C13" s="772"/>
      <c r="D13" s="767"/>
      <c r="E13" s="318" t="s">
        <v>246</v>
      </c>
      <c r="F13" s="319">
        <f>F5/$F$5</f>
        <v>1</v>
      </c>
      <c r="G13" s="319">
        <f t="shared" ref="G13:M13" si="1">G5/$F$5</f>
        <v>9.9843103694194834E-4</v>
      </c>
      <c r="H13" s="319">
        <f t="shared" si="1"/>
        <v>2.7100271002710027E-3</v>
      </c>
      <c r="I13" s="319">
        <f t="shared" si="1"/>
        <v>0</v>
      </c>
      <c r="J13" s="319">
        <f t="shared" si="1"/>
        <v>3.5658251319355297E-3</v>
      </c>
      <c r="K13" s="319">
        <f t="shared" si="1"/>
        <v>2.282128084438739E-3</v>
      </c>
      <c r="L13" s="319">
        <f t="shared" si="1"/>
        <v>0</v>
      </c>
      <c r="M13" s="319">
        <f t="shared" si="1"/>
        <v>0</v>
      </c>
    </row>
    <row r="14" spans="1:14" ht="33.75" customHeight="1">
      <c r="A14" s="769"/>
      <c r="B14" s="769"/>
      <c r="C14" s="772"/>
      <c r="D14" s="767"/>
      <c r="E14" s="318" t="s">
        <v>247</v>
      </c>
      <c r="F14" s="319">
        <f>F6/$F$6</f>
        <v>1</v>
      </c>
      <c r="G14" s="319">
        <f t="shared" ref="G14:M14" si="2">G6/$F$6</f>
        <v>0</v>
      </c>
      <c r="H14" s="319">
        <f t="shared" si="2"/>
        <v>0</v>
      </c>
      <c r="I14" s="319">
        <f t="shared" si="2"/>
        <v>0</v>
      </c>
      <c r="J14" s="319">
        <f t="shared" si="2"/>
        <v>0</v>
      </c>
      <c r="K14" s="319">
        <f t="shared" si="2"/>
        <v>0</v>
      </c>
      <c r="L14" s="319">
        <f t="shared" si="2"/>
        <v>0</v>
      </c>
      <c r="M14" s="319">
        <f t="shared" si="2"/>
        <v>0</v>
      </c>
    </row>
    <row r="15" spans="1:14" ht="33.75" customHeight="1">
      <c r="A15" s="769"/>
      <c r="B15" s="769"/>
      <c r="C15" s="772"/>
      <c r="D15" s="767"/>
      <c r="E15" s="318" t="s">
        <v>248</v>
      </c>
      <c r="F15" s="319">
        <f>F7/$F$7</f>
        <v>1</v>
      </c>
      <c r="G15" s="319">
        <f t="shared" ref="G15:M15" si="3">G7/$F$7</f>
        <v>6.5217391304347824E-2</v>
      </c>
      <c r="H15" s="319">
        <f t="shared" si="3"/>
        <v>0</v>
      </c>
      <c r="I15" s="319">
        <f t="shared" si="3"/>
        <v>0</v>
      </c>
      <c r="J15" s="319">
        <f t="shared" si="3"/>
        <v>0.10869565217391304</v>
      </c>
      <c r="K15" s="319">
        <f t="shared" si="3"/>
        <v>0</v>
      </c>
      <c r="L15" s="319">
        <f t="shared" si="3"/>
        <v>0</v>
      </c>
      <c r="M15" s="319">
        <f t="shared" si="3"/>
        <v>0</v>
      </c>
    </row>
    <row r="16" spans="1:14" ht="33.75" customHeight="1">
      <c r="A16" s="770"/>
      <c r="B16" s="770"/>
      <c r="C16" s="773"/>
      <c r="D16" s="767"/>
      <c r="E16" s="318" t="s">
        <v>249</v>
      </c>
      <c r="F16" s="319">
        <f>F8/$F$8</f>
        <v>1</v>
      </c>
      <c r="G16" s="319">
        <f t="shared" ref="G16:M16" si="4">G8/$F$8</f>
        <v>0</v>
      </c>
      <c r="H16" s="319">
        <f t="shared" si="4"/>
        <v>0</v>
      </c>
      <c r="I16" s="319">
        <f t="shared" si="4"/>
        <v>0</v>
      </c>
      <c r="J16" s="319">
        <f t="shared" si="4"/>
        <v>0.33333333333333331</v>
      </c>
      <c r="K16" s="319">
        <f t="shared" si="4"/>
        <v>0</v>
      </c>
      <c r="L16" s="319">
        <f t="shared" si="4"/>
        <v>0</v>
      </c>
      <c r="M16" s="319">
        <f t="shared" si="4"/>
        <v>0</v>
      </c>
    </row>
  </sheetData>
  <mergeCells count="11">
    <mergeCell ref="A1:N1"/>
    <mergeCell ref="A2:N2"/>
    <mergeCell ref="D4:D8"/>
    <mergeCell ref="A10:M10"/>
    <mergeCell ref="D12:D16"/>
    <mergeCell ref="A4:A8"/>
    <mergeCell ref="B4:B8"/>
    <mergeCell ref="C4:C8"/>
    <mergeCell ref="A12:A16"/>
    <mergeCell ref="B12:B16"/>
    <mergeCell ref="C12:C1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F7D2-BEF4-1F49-8C54-D08D637BE63B}">
  <sheetPr>
    <tabColor theme="5" tint="0.59999389629810485"/>
  </sheetPr>
  <dimension ref="A1:N16"/>
  <sheetViews>
    <sheetView zoomScale="56" zoomScaleNormal="100" workbookViewId="0">
      <selection sqref="A1:N1"/>
    </sheetView>
  </sheetViews>
  <sheetFormatPr baseColWidth="10" defaultColWidth="10.7109375" defaultRowHeight="15"/>
  <cols>
    <col min="1" max="1" width="15" style="10" customWidth="1"/>
    <col min="2" max="2" width="17.42578125" style="10" customWidth="1"/>
    <col min="3" max="3" width="14.7109375" style="10" customWidth="1"/>
    <col min="4" max="4" width="24.7109375" style="10" customWidth="1"/>
    <col min="5" max="5" width="20.140625" style="10" customWidth="1"/>
    <col min="6" max="6" width="21" style="10" customWidth="1"/>
    <col min="7" max="7" width="27.7109375" style="10" customWidth="1"/>
    <col min="8" max="8" width="19.140625" style="10" customWidth="1"/>
    <col min="9" max="10" width="15.7109375" style="10" customWidth="1"/>
    <col min="11" max="11" width="19.7109375" style="10" customWidth="1"/>
    <col min="12" max="12" width="16.7109375" style="10" customWidth="1"/>
    <col min="13" max="13" width="24.140625" style="10" customWidth="1"/>
    <col min="14" max="14" width="21.7109375" style="10" customWidth="1"/>
    <col min="15" max="16384" width="10.7109375" style="10"/>
  </cols>
  <sheetData>
    <row r="1" spans="1:14" ht="42" customHeight="1">
      <c r="A1" s="607" t="s">
        <v>468</v>
      </c>
      <c r="B1" s="607"/>
      <c r="C1" s="607"/>
      <c r="D1" s="607"/>
      <c r="E1" s="607"/>
      <c r="F1" s="607"/>
      <c r="G1" s="607"/>
      <c r="H1" s="607"/>
      <c r="I1" s="607"/>
      <c r="J1" s="607"/>
      <c r="K1" s="607"/>
      <c r="L1" s="607"/>
      <c r="M1" s="607"/>
      <c r="N1" s="607"/>
    </row>
    <row r="2" spans="1:14" ht="31.9" customHeight="1">
      <c r="A2" s="607" t="s">
        <v>410</v>
      </c>
      <c r="B2" s="607"/>
      <c r="C2" s="607"/>
      <c r="D2" s="607"/>
      <c r="E2" s="607"/>
      <c r="F2" s="607"/>
      <c r="G2" s="607"/>
      <c r="H2" s="607"/>
      <c r="I2" s="607"/>
      <c r="J2" s="607"/>
      <c r="K2" s="607"/>
      <c r="L2" s="607"/>
      <c r="M2" s="607"/>
      <c r="N2" s="607"/>
    </row>
    <row r="3" spans="1:14" s="11" customFormat="1" ht="61.9" customHeight="1">
      <c r="A3" s="57" t="s">
        <v>238</v>
      </c>
      <c r="B3" s="57" t="s">
        <v>239</v>
      </c>
      <c r="C3" s="57" t="s">
        <v>240</v>
      </c>
      <c r="D3" s="57" t="s">
        <v>349</v>
      </c>
      <c r="E3" s="57" t="s">
        <v>241</v>
      </c>
      <c r="F3" s="57" t="s">
        <v>257</v>
      </c>
      <c r="G3" s="57" t="s">
        <v>402</v>
      </c>
      <c r="H3" s="57" t="s">
        <v>243</v>
      </c>
      <c r="I3" s="57" t="s">
        <v>25</v>
      </c>
      <c r="J3" s="57" t="s">
        <v>26</v>
      </c>
      <c r="K3" s="57" t="s">
        <v>27</v>
      </c>
      <c r="L3" s="57" t="s">
        <v>244</v>
      </c>
      <c r="M3" s="57" t="s">
        <v>29</v>
      </c>
      <c r="N3" s="57" t="s">
        <v>245</v>
      </c>
    </row>
    <row r="4" spans="1:14" ht="46.9" customHeight="1">
      <c r="A4" s="50" t="s">
        <v>386</v>
      </c>
      <c r="B4" s="50" t="s">
        <v>387</v>
      </c>
      <c r="C4" s="245" t="s">
        <v>388</v>
      </c>
      <c r="D4" s="774" t="s">
        <v>351</v>
      </c>
      <c r="E4" s="47" t="s">
        <v>348</v>
      </c>
      <c r="F4" s="111">
        <v>65</v>
      </c>
      <c r="G4" s="44">
        <v>4</v>
      </c>
      <c r="H4" s="50">
        <v>8</v>
      </c>
      <c r="I4" s="50">
        <v>0</v>
      </c>
      <c r="J4" s="50">
        <v>0</v>
      </c>
      <c r="K4" s="50">
        <v>11</v>
      </c>
      <c r="L4" s="50">
        <v>7</v>
      </c>
      <c r="M4" s="50">
        <v>3</v>
      </c>
      <c r="N4" s="15"/>
    </row>
    <row r="5" spans="1:14" ht="46.9" customHeight="1">
      <c r="A5" s="50" t="s">
        <v>386</v>
      </c>
      <c r="B5" s="50" t="s">
        <v>387</v>
      </c>
      <c r="C5" s="245" t="s">
        <v>388</v>
      </c>
      <c r="D5" s="775"/>
      <c r="E5" s="47" t="s">
        <v>246</v>
      </c>
      <c r="F5" s="111">
        <v>720</v>
      </c>
      <c r="G5" s="44">
        <v>87</v>
      </c>
      <c r="H5" s="50">
        <v>56</v>
      </c>
      <c r="I5" s="50">
        <v>44</v>
      </c>
      <c r="J5" s="50">
        <v>22</v>
      </c>
      <c r="K5" s="50">
        <v>32</v>
      </c>
      <c r="L5" s="50">
        <v>25</v>
      </c>
      <c r="M5" s="50">
        <v>15</v>
      </c>
      <c r="N5" s="15"/>
    </row>
    <row r="6" spans="1:14" ht="46.9" customHeight="1">
      <c r="A6" s="50" t="s">
        <v>386</v>
      </c>
      <c r="B6" s="50" t="s">
        <v>387</v>
      </c>
      <c r="C6" s="245" t="s">
        <v>388</v>
      </c>
      <c r="D6" s="775"/>
      <c r="E6" s="47" t="s">
        <v>247</v>
      </c>
      <c r="F6" s="111">
        <v>115</v>
      </c>
      <c r="G6" s="44">
        <v>66</v>
      </c>
      <c r="H6" s="50">
        <v>35</v>
      </c>
      <c r="I6" s="50">
        <v>10</v>
      </c>
      <c r="J6" s="50">
        <v>6</v>
      </c>
      <c r="K6" s="50">
        <v>15</v>
      </c>
      <c r="L6" s="50">
        <v>26</v>
      </c>
      <c r="M6" s="50">
        <v>10</v>
      </c>
      <c r="N6" s="15"/>
    </row>
    <row r="7" spans="1:14" ht="46.9" customHeight="1">
      <c r="A7" s="50" t="s">
        <v>386</v>
      </c>
      <c r="B7" s="50" t="s">
        <v>387</v>
      </c>
      <c r="C7" s="245" t="s">
        <v>388</v>
      </c>
      <c r="D7" s="775"/>
      <c r="E7" s="47" t="s">
        <v>248</v>
      </c>
      <c r="F7" s="111">
        <v>85</v>
      </c>
      <c r="G7" s="44">
        <v>14</v>
      </c>
      <c r="H7" s="50">
        <v>39</v>
      </c>
      <c r="I7" s="50">
        <v>25</v>
      </c>
      <c r="J7" s="50">
        <v>7</v>
      </c>
      <c r="K7" s="50">
        <v>56</v>
      </c>
      <c r="L7" s="50">
        <v>49</v>
      </c>
      <c r="M7" s="50">
        <v>25</v>
      </c>
      <c r="N7" s="15"/>
    </row>
    <row r="8" spans="1:14" ht="46.9" customHeight="1">
      <c r="A8" s="50" t="s">
        <v>386</v>
      </c>
      <c r="B8" s="50" t="s">
        <v>387</v>
      </c>
      <c r="C8" s="245" t="s">
        <v>388</v>
      </c>
      <c r="D8" s="776"/>
      <c r="E8" s="47" t="s">
        <v>249</v>
      </c>
      <c r="F8" s="111">
        <v>40</v>
      </c>
      <c r="G8" s="44">
        <v>33</v>
      </c>
      <c r="H8" s="50">
        <v>28</v>
      </c>
      <c r="I8" s="50">
        <v>22</v>
      </c>
      <c r="J8" s="50">
        <v>7</v>
      </c>
      <c r="K8" s="50">
        <v>25</v>
      </c>
      <c r="L8" s="50">
        <v>13</v>
      </c>
      <c r="M8" s="50">
        <v>5</v>
      </c>
      <c r="N8" s="15"/>
    </row>
    <row r="9" spans="1:14">
      <c r="A9" s="14"/>
      <c r="B9" s="14"/>
      <c r="C9" s="14"/>
      <c r="D9" s="14"/>
      <c r="E9" s="14"/>
      <c r="F9" s="14"/>
      <c r="G9" s="14"/>
      <c r="H9" s="14"/>
      <c r="I9" s="14"/>
      <c r="J9" s="14"/>
      <c r="K9" s="14"/>
      <c r="L9" s="14"/>
      <c r="M9" s="14"/>
    </row>
    <row r="10" spans="1:14" ht="31.9" customHeight="1">
      <c r="A10" s="607" t="s">
        <v>409</v>
      </c>
      <c r="B10" s="607"/>
      <c r="C10" s="607"/>
      <c r="D10" s="607"/>
      <c r="E10" s="607"/>
      <c r="F10" s="607"/>
      <c r="G10" s="607"/>
      <c r="H10" s="607"/>
      <c r="I10" s="607"/>
      <c r="J10" s="607"/>
      <c r="K10" s="607"/>
      <c r="L10" s="607"/>
      <c r="M10" s="607"/>
    </row>
    <row r="11" spans="1:14" s="11" customFormat="1" ht="64.150000000000006" customHeight="1">
      <c r="A11" s="57" t="s">
        <v>238</v>
      </c>
      <c r="B11" s="57" t="s">
        <v>239</v>
      </c>
      <c r="C11" s="57" t="s">
        <v>240</v>
      </c>
      <c r="D11" s="57" t="s">
        <v>349</v>
      </c>
      <c r="E11" s="57" t="s">
        <v>262</v>
      </c>
      <c r="F11" s="57" t="s">
        <v>257</v>
      </c>
      <c r="G11" s="57" t="s">
        <v>402</v>
      </c>
      <c r="H11" s="57" t="s">
        <v>243</v>
      </c>
      <c r="I11" s="57" t="s">
        <v>25</v>
      </c>
      <c r="J11" s="57" t="s">
        <v>26</v>
      </c>
      <c r="K11" s="57" t="s">
        <v>27</v>
      </c>
      <c r="L11" s="57" t="s">
        <v>244</v>
      </c>
      <c r="M11" s="57" t="s">
        <v>29</v>
      </c>
    </row>
    <row r="12" spans="1:14" ht="36" customHeight="1">
      <c r="A12" s="50" t="s">
        <v>386</v>
      </c>
      <c r="B12" s="50" t="s">
        <v>387</v>
      </c>
      <c r="C12" s="245" t="s">
        <v>388</v>
      </c>
      <c r="D12" s="777" t="s">
        <v>350</v>
      </c>
      <c r="E12" s="48" t="s">
        <v>348</v>
      </c>
      <c r="F12" s="246">
        <f>F4/$F4</f>
        <v>1</v>
      </c>
      <c r="G12" s="247">
        <f>G4/$F$4</f>
        <v>6.1538461538461542E-2</v>
      </c>
      <c r="H12" s="247">
        <f t="shared" ref="H12:M12" si="0">H4/$F$4</f>
        <v>0.12307692307692308</v>
      </c>
      <c r="I12" s="247">
        <f t="shared" si="0"/>
        <v>0</v>
      </c>
      <c r="J12" s="247">
        <f t="shared" si="0"/>
        <v>0</v>
      </c>
      <c r="K12" s="247">
        <f t="shared" si="0"/>
        <v>0.16923076923076924</v>
      </c>
      <c r="L12" s="247">
        <f t="shared" si="0"/>
        <v>0.1076923076923077</v>
      </c>
      <c r="M12" s="247">
        <f t="shared" si="0"/>
        <v>4.6153846153846156E-2</v>
      </c>
    </row>
    <row r="13" spans="1:14" ht="30.75">
      <c r="A13" s="50" t="s">
        <v>386</v>
      </c>
      <c r="B13" s="50" t="s">
        <v>387</v>
      </c>
      <c r="C13" s="245" t="s">
        <v>388</v>
      </c>
      <c r="D13" s="777"/>
      <c r="E13" s="47" t="s">
        <v>246</v>
      </c>
      <c r="F13" s="246">
        <f>F5/$F$5</f>
        <v>1</v>
      </c>
      <c r="G13" s="246">
        <f t="shared" ref="G13:M13" si="1">G5/$F$5</f>
        <v>0.12083333333333333</v>
      </c>
      <c r="H13" s="246">
        <f t="shared" si="1"/>
        <v>7.7777777777777779E-2</v>
      </c>
      <c r="I13" s="246">
        <f t="shared" si="1"/>
        <v>6.1111111111111109E-2</v>
      </c>
      <c r="J13" s="246">
        <f t="shared" si="1"/>
        <v>3.0555555555555555E-2</v>
      </c>
      <c r="K13" s="246">
        <f t="shared" si="1"/>
        <v>4.4444444444444446E-2</v>
      </c>
      <c r="L13" s="246">
        <f t="shared" si="1"/>
        <v>3.4722222222222224E-2</v>
      </c>
      <c r="M13" s="246">
        <f t="shared" si="1"/>
        <v>2.0833333333333332E-2</v>
      </c>
    </row>
    <row r="14" spans="1:14" ht="30.75">
      <c r="A14" s="50" t="s">
        <v>386</v>
      </c>
      <c r="B14" s="50" t="s">
        <v>387</v>
      </c>
      <c r="C14" s="245" t="s">
        <v>388</v>
      </c>
      <c r="D14" s="777"/>
      <c r="E14" s="47" t="s">
        <v>247</v>
      </c>
      <c r="F14" s="246">
        <f>F6/$F$6</f>
        <v>1</v>
      </c>
      <c r="G14" s="246">
        <f t="shared" ref="G14:M14" si="2">G6/$F$6</f>
        <v>0.57391304347826089</v>
      </c>
      <c r="H14" s="246">
        <f t="shared" si="2"/>
        <v>0.30434782608695654</v>
      </c>
      <c r="I14" s="246">
        <f t="shared" si="2"/>
        <v>8.6956521739130432E-2</v>
      </c>
      <c r="J14" s="246">
        <f t="shared" si="2"/>
        <v>5.2173913043478258E-2</v>
      </c>
      <c r="K14" s="246">
        <f t="shared" si="2"/>
        <v>0.13043478260869565</v>
      </c>
      <c r="L14" s="246">
        <f t="shared" si="2"/>
        <v>0.22608695652173913</v>
      </c>
      <c r="M14" s="246">
        <f t="shared" si="2"/>
        <v>8.6956521739130432E-2</v>
      </c>
    </row>
    <row r="15" spans="1:14" ht="30.75">
      <c r="A15" s="50" t="s">
        <v>386</v>
      </c>
      <c r="B15" s="50" t="s">
        <v>387</v>
      </c>
      <c r="C15" s="245" t="s">
        <v>388</v>
      </c>
      <c r="D15" s="777"/>
      <c r="E15" s="47" t="s">
        <v>248</v>
      </c>
      <c r="F15" s="246">
        <f>F7/$F$7</f>
        <v>1</v>
      </c>
      <c r="G15" s="246">
        <f t="shared" ref="G15:M15" si="3">G7/$F$7</f>
        <v>0.16470588235294117</v>
      </c>
      <c r="H15" s="246">
        <f t="shared" si="3"/>
        <v>0.45882352941176469</v>
      </c>
      <c r="I15" s="246">
        <f t="shared" si="3"/>
        <v>0.29411764705882354</v>
      </c>
      <c r="J15" s="246">
        <f t="shared" si="3"/>
        <v>8.2352941176470587E-2</v>
      </c>
      <c r="K15" s="246">
        <f t="shared" si="3"/>
        <v>0.6588235294117647</v>
      </c>
      <c r="L15" s="246">
        <f t="shared" si="3"/>
        <v>0.57647058823529407</v>
      </c>
      <c r="M15" s="246">
        <f t="shared" si="3"/>
        <v>0.29411764705882354</v>
      </c>
    </row>
    <row r="16" spans="1:14" ht="30.75">
      <c r="A16" s="50" t="s">
        <v>386</v>
      </c>
      <c r="B16" s="50" t="s">
        <v>387</v>
      </c>
      <c r="C16" s="245" t="s">
        <v>388</v>
      </c>
      <c r="D16" s="777"/>
      <c r="E16" s="47" t="s">
        <v>249</v>
      </c>
      <c r="F16" s="246">
        <f>F8/$F$8</f>
        <v>1</v>
      </c>
      <c r="G16" s="246">
        <f t="shared" ref="G16:M16" si="4">G8/$F$8</f>
        <v>0.82499999999999996</v>
      </c>
      <c r="H16" s="246">
        <f t="shared" si="4"/>
        <v>0.7</v>
      </c>
      <c r="I16" s="246">
        <f t="shared" si="4"/>
        <v>0.55000000000000004</v>
      </c>
      <c r="J16" s="246">
        <f t="shared" si="4"/>
        <v>0.17499999999999999</v>
      </c>
      <c r="K16" s="246">
        <f t="shared" si="4"/>
        <v>0.625</v>
      </c>
      <c r="L16" s="246">
        <f t="shared" si="4"/>
        <v>0.32500000000000001</v>
      </c>
      <c r="M16" s="246">
        <f t="shared" si="4"/>
        <v>0.125</v>
      </c>
    </row>
  </sheetData>
  <mergeCells count="5">
    <mergeCell ref="A1:N1"/>
    <mergeCell ref="A2:N2"/>
    <mergeCell ref="A10:M10"/>
    <mergeCell ref="D4:D8"/>
    <mergeCell ref="D12:D1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F189-E2D6-1847-A3E0-0A7D55433DDF}">
  <sheetPr>
    <tabColor rgb="FFA1E9ED"/>
  </sheetPr>
  <dimension ref="A1:N12"/>
  <sheetViews>
    <sheetView topLeftCell="A6" zoomScale="60" zoomScaleNormal="60" workbookViewId="0">
      <selection activeCell="O10" sqref="O10"/>
    </sheetView>
  </sheetViews>
  <sheetFormatPr baseColWidth="10" defaultColWidth="10.7109375" defaultRowHeight="15.75" customHeight="1"/>
  <cols>
    <col min="1" max="1" width="16.85546875" style="10" customWidth="1"/>
    <col min="2" max="2" width="15.42578125" style="10" customWidth="1"/>
    <col min="3" max="3" width="20" style="10" customWidth="1"/>
    <col min="4" max="4" width="18.28515625" style="10" customWidth="1"/>
    <col min="5" max="5" width="24" style="10" customWidth="1"/>
    <col min="6" max="6" width="25.7109375" style="10" customWidth="1"/>
    <col min="7" max="7" width="22.7109375" style="10" customWidth="1"/>
    <col min="8" max="8" width="15.7109375" style="10" customWidth="1"/>
    <col min="9" max="9" width="27" style="10" customWidth="1"/>
    <col min="10" max="11" width="25.28515625" style="10" customWidth="1"/>
    <col min="12" max="12" width="32.28515625" style="10" customWidth="1"/>
    <col min="13" max="13" width="25.28515625" style="10" customWidth="1"/>
    <col min="14" max="14" width="24.140625" style="10" customWidth="1"/>
    <col min="15" max="16384" width="10.7109375" style="10"/>
  </cols>
  <sheetData>
    <row r="1" spans="1:14" ht="52.9" customHeight="1">
      <c r="A1" s="565" t="s">
        <v>469</v>
      </c>
      <c r="B1" s="565"/>
      <c r="C1" s="565"/>
      <c r="D1" s="565"/>
      <c r="E1" s="565"/>
      <c r="F1" s="565"/>
      <c r="G1" s="565"/>
      <c r="H1" s="565"/>
      <c r="I1" s="565"/>
      <c r="J1" s="565"/>
      <c r="K1" s="565"/>
      <c r="L1" s="565"/>
      <c r="M1" s="565"/>
      <c r="N1" s="565"/>
    </row>
    <row r="2" spans="1:14" ht="24" customHeight="1">
      <c r="A2" s="565" t="s">
        <v>411</v>
      </c>
      <c r="B2" s="565"/>
      <c r="C2" s="565"/>
      <c r="D2" s="565"/>
      <c r="E2" s="565"/>
      <c r="F2" s="565"/>
      <c r="G2" s="565"/>
      <c r="H2" s="565"/>
      <c r="I2" s="565"/>
      <c r="J2" s="565"/>
      <c r="K2" s="565"/>
      <c r="L2" s="565"/>
      <c r="M2" s="565"/>
      <c r="N2" s="565"/>
    </row>
    <row r="3" spans="1:14" s="11" customFormat="1" ht="25.15" customHeight="1">
      <c r="A3" s="565" t="s">
        <v>238</v>
      </c>
      <c r="B3" s="565" t="s">
        <v>239</v>
      </c>
      <c r="C3" s="565" t="s">
        <v>240</v>
      </c>
      <c r="D3" s="565" t="s">
        <v>349</v>
      </c>
      <c r="E3" s="565" t="s">
        <v>263</v>
      </c>
      <c r="F3" s="565" t="s">
        <v>264</v>
      </c>
      <c r="G3" s="565" t="s">
        <v>243</v>
      </c>
      <c r="H3" s="565"/>
      <c r="I3" s="565"/>
      <c r="J3" s="565" t="s">
        <v>25</v>
      </c>
      <c r="K3" s="565"/>
      <c r="L3" s="565" t="s">
        <v>29</v>
      </c>
      <c r="M3" s="565"/>
      <c r="N3" s="565" t="s">
        <v>245</v>
      </c>
    </row>
    <row r="4" spans="1:14" ht="149.25" customHeight="1">
      <c r="A4" s="565"/>
      <c r="B4" s="565"/>
      <c r="C4" s="565"/>
      <c r="D4" s="565"/>
      <c r="E4" s="565"/>
      <c r="F4" s="565"/>
      <c r="G4" s="322" t="s">
        <v>252</v>
      </c>
      <c r="H4" s="54" t="s">
        <v>253</v>
      </c>
      <c r="I4" s="54" t="s">
        <v>416</v>
      </c>
      <c r="J4" s="54" t="s">
        <v>419</v>
      </c>
      <c r="K4" s="54" t="s">
        <v>420</v>
      </c>
      <c r="L4" s="54" t="s">
        <v>417</v>
      </c>
      <c r="M4" s="54" t="s">
        <v>418</v>
      </c>
      <c r="N4" s="565"/>
    </row>
    <row r="5" spans="1:14" ht="78.75" customHeight="1">
      <c r="A5" s="768" t="s">
        <v>620</v>
      </c>
      <c r="B5" s="768" t="s">
        <v>621</v>
      </c>
      <c r="C5" s="768" t="s">
        <v>619</v>
      </c>
      <c r="D5" s="764" t="s">
        <v>351</v>
      </c>
      <c r="E5" s="31" t="s">
        <v>518</v>
      </c>
      <c r="F5" s="264">
        <v>28</v>
      </c>
      <c r="G5" s="264">
        <v>16</v>
      </c>
      <c r="H5" s="264">
        <v>12</v>
      </c>
      <c r="I5" s="264" t="s">
        <v>616</v>
      </c>
      <c r="J5" s="264">
        <v>0</v>
      </c>
      <c r="K5" s="264">
        <v>28</v>
      </c>
      <c r="L5" s="264">
        <v>1</v>
      </c>
      <c r="M5" s="2">
        <v>27</v>
      </c>
      <c r="N5" s="778" t="s">
        <v>622</v>
      </c>
    </row>
    <row r="6" spans="1:14" ht="78.75" customHeight="1">
      <c r="A6" s="770"/>
      <c r="B6" s="770"/>
      <c r="C6" s="770"/>
      <c r="D6" s="766"/>
      <c r="E6" s="31" t="s">
        <v>519</v>
      </c>
      <c r="F6" s="2">
        <v>122</v>
      </c>
      <c r="G6" s="2">
        <v>43</v>
      </c>
      <c r="H6" s="2">
        <v>79</v>
      </c>
      <c r="I6" s="2" t="s">
        <v>616</v>
      </c>
      <c r="J6" s="2">
        <v>4</v>
      </c>
      <c r="K6" s="2">
        <v>118</v>
      </c>
      <c r="L6" s="2">
        <v>0</v>
      </c>
      <c r="M6" s="2">
        <v>0</v>
      </c>
      <c r="N6" s="779"/>
    </row>
    <row r="7" spans="1:14" ht="15">
      <c r="A7" s="14"/>
      <c r="B7" s="14"/>
      <c r="C7" s="14"/>
      <c r="D7" s="14"/>
      <c r="E7" s="41"/>
      <c r="F7" s="14"/>
      <c r="G7" s="14"/>
      <c r="H7" s="14"/>
      <c r="I7" s="14"/>
    </row>
    <row r="8" spans="1:14" ht="31.9" customHeight="1">
      <c r="A8" s="565" t="s">
        <v>412</v>
      </c>
      <c r="B8" s="565"/>
      <c r="C8" s="565"/>
      <c r="D8" s="565"/>
      <c r="E8" s="565"/>
      <c r="F8" s="565"/>
      <c r="G8" s="565"/>
      <c r="H8" s="565"/>
      <c r="I8" s="565"/>
      <c r="J8" s="565"/>
      <c r="K8" s="565"/>
      <c r="L8" s="565"/>
      <c r="M8" s="565"/>
    </row>
    <row r="9" spans="1:14" s="11" customFormat="1" ht="25.15" customHeight="1">
      <c r="A9" s="565" t="s">
        <v>238</v>
      </c>
      <c r="B9" s="565" t="s">
        <v>239</v>
      </c>
      <c r="C9" s="565" t="s">
        <v>240</v>
      </c>
      <c r="D9" s="565" t="s">
        <v>349</v>
      </c>
      <c r="E9" s="565" t="s">
        <v>263</v>
      </c>
      <c r="F9" s="565" t="s">
        <v>264</v>
      </c>
      <c r="G9" s="565" t="s">
        <v>243</v>
      </c>
      <c r="H9" s="565"/>
      <c r="I9" s="565"/>
      <c r="J9" s="565" t="s">
        <v>25</v>
      </c>
      <c r="K9" s="565"/>
      <c r="L9" s="565" t="s">
        <v>29</v>
      </c>
      <c r="M9" s="565"/>
    </row>
    <row r="10" spans="1:14" ht="129" customHeight="1">
      <c r="A10" s="565"/>
      <c r="B10" s="565"/>
      <c r="C10" s="565"/>
      <c r="D10" s="565"/>
      <c r="E10" s="565"/>
      <c r="F10" s="565"/>
      <c r="G10" s="322" t="s">
        <v>252</v>
      </c>
      <c r="H10" s="54" t="s">
        <v>253</v>
      </c>
      <c r="I10" s="54" t="s">
        <v>416</v>
      </c>
      <c r="J10" s="54" t="s">
        <v>384</v>
      </c>
      <c r="K10" s="54" t="s">
        <v>385</v>
      </c>
      <c r="L10" s="54" t="s">
        <v>417</v>
      </c>
      <c r="M10" s="54" t="s">
        <v>418</v>
      </c>
    </row>
    <row r="11" spans="1:14" ht="79.900000000000006" customHeight="1">
      <c r="A11" s="768" t="s">
        <v>620</v>
      </c>
      <c r="B11" s="768" t="s">
        <v>621</v>
      </c>
      <c r="C11" s="768" t="s">
        <v>619</v>
      </c>
      <c r="D11" s="318" t="s">
        <v>350</v>
      </c>
      <c r="E11" s="31" t="s">
        <v>518</v>
      </c>
      <c r="F11" s="323">
        <f t="shared" ref="F11:M11" si="0">F5/$F$5</f>
        <v>1</v>
      </c>
      <c r="G11" s="324">
        <f t="shared" si="0"/>
        <v>0.5714285714285714</v>
      </c>
      <c r="H11" s="324">
        <f t="shared" si="0"/>
        <v>0.42857142857142855</v>
      </c>
      <c r="I11" s="324" t="e">
        <f t="shared" si="0"/>
        <v>#VALUE!</v>
      </c>
      <c r="J11" s="324">
        <f t="shared" si="0"/>
        <v>0</v>
      </c>
      <c r="K11" s="324">
        <f t="shared" si="0"/>
        <v>1</v>
      </c>
      <c r="L11" s="389">
        <f t="shared" si="0"/>
        <v>3.5714285714285712E-2</v>
      </c>
      <c r="M11" s="320">
        <f t="shared" si="0"/>
        <v>0.9642857142857143</v>
      </c>
    </row>
    <row r="12" spans="1:14" ht="57" customHeight="1">
      <c r="A12" s="770"/>
      <c r="B12" s="770"/>
      <c r="C12" s="770"/>
      <c r="D12" s="318" t="s">
        <v>350</v>
      </c>
      <c r="E12" s="31" t="s">
        <v>519</v>
      </c>
      <c r="F12" s="323">
        <f>F6/$F$6</f>
        <v>1</v>
      </c>
      <c r="G12" s="323">
        <f t="shared" ref="G12:M12" si="1">G6/$F$6</f>
        <v>0.35245901639344263</v>
      </c>
      <c r="H12" s="323">
        <f>H6/$F$6</f>
        <v>0.64754098360655743</v>
      </c>
      <c r="I12" s="323" t="e">
        <f>I6/$F$6</f>
        <v>#VALUE!</v>
      </c>
      <c r="J12" s="323">
        <f>J6/$F$6</f>
        <v>3.2786885245901641E-2</v>
      </c>
      <c r="K12" s="323">
        <f t="shared" si="1"/>
        <v>0.96721311475409832</v>
      </c>
      <c r="L12" s="323">
        <f>L6/$F$6</f>
        <v>0</v>
      </c>
      <c r="M12" s="323">
        <f t="shared" si="1"/>
        <v>0</v>
      </c>
    </row>
  </sheetData>
  <mergeCells count="30">
    <mergeCell ref="A11:A12"/>
    <mergeCell ref="B11:B12"/>
    <mergeCell ref="C11:C12"/>
    <mergeCell ref="D5:D6"/>
    <mergeCell ref="A8:M8"/>
    <mergeCell ref="A9:A10"/>
    <mergeCell ref="B9:B10"/>
    <mergeCell ref="C9:C10"/>
    <mergeCell ref="D9:D10"/>
    <mergeCell ref="E9:E10"/>
    <mergeCell ref="F9:F10"/>
    <mergeCell ref="G9:I9"/>
    <mergeCell ref="J9:K9"/>
    <mergeCell ref="L9:M9"/>
    <mergeCell ref="A5:A6"/>
    <mergeCell ref="B5:B6"/>
    <mergeCell ref="C5:C6"/>
    <mergeCell ref="A1:N1"/>
    <mergeCell ref="A2:N2"/>
    <mergeCell ref="A3:A4"/>
    <mergeCell ref="B3:B4"/>
    <mergeCell ref="C3:C4"/>
    <mergeCell ref="D3:D4"/>
    <mergeCell ref="E3:E4"/>
    <mergeCell ref="F3:F4"/>
    <mergeCell ref="G3:I3"/>
    <mergeCell ref="J3:K3"/>
    <mergeCell ref="L3:M3"/>
    <mergeCell ref="N3:N4"/>
    <mergeCell ref="N5:N6"/>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F689-1236-F747-A231-F01CE6886239}">
  <sheetPr>
    <tabColor rgb="FFA1E9ED"/>
  </sheetPr>
  <dimension ref="A1:N12"/>
  <sheetViews>
    <sheetView zoomScale="50" workbookViewId="0">
      <selection activeCell="L4" sqref="L4"/>
    </sheetView>
  </sheetViews>
  <sheetFormatPr baseColWidth="10" defaultColWidth="10.7109375" defaultRowHeight="15.75" customHeight="1"/>
  <cols>
    <col min="1" max="1" width="10.7109375" style="10"/>
    <col min="2" max="2" width="15.42578125" style="10" customWidth="1"/>
    <col min="3" max="3" width="20" style="10" customWidth="1"/>
    <col min="4" max="4" width="18.28515625" style="10" customWidth="1"/>
    <col min="5" max="5" width="24" style="10" customWidth="1"/>
    <col min="6" max="6" width="18.42578125" style="10" customWidth="1"/>
    <col min="7" max="8" width="15.7109375" style="10" customWidth="1"/>
    <col min="9" max="9" width="27" style="10" customWidth="1"/>
    <col min="10" max="13" width="25.28515625" style="10" customWidth="1"/>
    <col min="14" max="14" width="21.7109375" style="10" customWidth="1"/>
    <col min="15" max="16384" width="10.7109375" style="10"/>
  </cols>
  <sheetData>
    <row r="1" spans="1:14" ht="52.9" customHeight="1">
      <c r="A1" s="607" t="s">
        <v>469</v>
      </c>
      <c r="B1" s="607"/>
      <c r="C1" s="607"/>
      <c r="D1" s="607"/>
      <c r="E1" s="607"/>
      <c r="F1" s="607"/>
      <c r="G1" s="607"/>
      <c r="H1" s="607"/>
      <c r="I1" s="607"/>
      <c r="J1" s="607"/>
      <c r="K1" s="607"/>
      <c r="L1" s="607"/>
      <c r="M1" s="607"/>
      <c r="N1" s="607"/>
    </row>
    <row r="2" spans="1:14" ht="24" customHeight="1">
      <c r="A2" s="607" t="s">
        <v>411</v>
      </c>
      <c r="B2" s="607"/>
      <c r="C2" s="607"/>
      <c r="D2" s="607"/>
      <c r="E2" s="607"/>
      <c r="F2" s="607"/>
      <c r="G2" s="607"/>
      <c r="H2" s="607"/>
      <c r="I2" s="607"/>
      <c r="J2" s="607"/>
      <c r="K2" s="607"/>
      <c r="L2" s="607"/>
      <c r="M2" s="607"/>
      <c r="N2" s="607"/>
    </row>
    <row r="3" spans="1:14" s="11" customFormat="1" ht="25.15" customHeight="1">
      <c r="A3" s="780" t="s">
        <v>238</v>
      </c>
      <c r="B3" s="780" t="s">
        <v>239</v>
      </c>
      <c r="C3" s="780" t="s">
        <v>240</v>
      </c>
      <c r="D3" s="780" t="s">
        <v>349</v>
      </c>
      <c r="E3" s="607" t="s">
        <v>263</v>
      </c>
      <c r="F3" s="607" t="s">
        <v>264</v>
      </c>
      <c r="G3" s="607" t="s">
        <v>243</v>
      </c>
      <c r="H3" s="607"/>
      <c r="I3" s="607"/>
      <c r="J3" s="607" t="s">
        <v>25</v>
      </c>
      <c r="K3" s="607"/>
      <c r="L3" s="607" t="s">
        <v>29</v>
      </c>
      <c r="M3" s="607"/>
      <c r="N3" s="607" t="s">
        <v>245</v>
      </c>
    </row>
    <row r="4" spans="1:14" ht="144" customHeight="1">
      <c r="A4" s="780"/>
      <c r="B4" s="780"/>
      <c r="C4" s="780"/>
      <c r="D4" s="780"/>
      <c r="E4" s="607"/>
      <c r="F4" s="607"/>
      <c r="G4" s="85" t="s">
        <v>252</v>
      </c>
      <c r="H4" s="86" t="s">
        <v>253</v>
      </c>
      <c r="I4" s="86" t="s">
        <v>416</v>
      </c>
      <c r="J4" s="86" t="s">
        <v>419</v>
      </c>
      <c r="K4" s="86" t="s">
        <v>420</v>
      </c>
      <c r="L4" s="86" t="s">
        <v>417</v>
      </c>
      <c r="M4" s="86" t="s">
        <v>418</v>
      </c>
      <c r="N4" s="607"/>
    </row>
    <row r="5" spans="1:14" ht="70.150000000000006" customHeight="1">
      <c r="A5" s="48" t="s">
        <v>386</v>
      </c>
      <c r="B5" s="48" t="s">
        <v>387</v>
      </c>
      <c r="C5" s="48" t="s">
        <v>388</v>
      </c>
      <c r="D5" s="781" t="s">
        <v>351</v>
      </c>
      <c r="E5" s="80" t="s">
        <v>518</v>
      </c>
      <c r="F5" s="44">
        <v>31</v>
      </c>
      <c r="G5" s="44">
        <v>12</v>
      </c>
      <c r="H5" s="44">
        <v>15</v>
      </c>
      <c r="I5" s="44">
        <v>4</v>
      </c>
      <c r="J5" s="44">
        <v>20</v>
      </c>
      <c r="K5" s="44">
        <v>11</v>
      </c>
      <c r="L5" s="44">
        <v>28</v>
      </c>
      <c r="M5" s="44">
        <v>3</v>
      </c>
      <c r="N5" s="39"/>
    </row>
    <row r="6" spans="1:14" ht="70.150000000000006" customHeight="1">
      <c r="A6" s="48" t="s">
        <v>386</v>
      </c>
      <c r="B6" s="48" t="s">
        <v>387</v>
      </c>
      <c r="C6" s="48" t="s">
        <v>388</v>
      </c>
      <c r="D6" s="782"/>
      <c r="E6" s="80" t="s">
        <v>519</v>
      </c>
      <c r="F6" s="44">
        <v>124</v>
      </c>
      <c r="G6" s="44">
        <v>63</v>
      </c>
      <c r="H6" s="44">
        <v>61</v>
      </c>
      <c r="I6" s="44" t="s">
        <v>401</v>
      </c>
      <c r="J6" s="44">
        <v>78</v>
      </c>
      <c r="K6" s="44">
        <v>46</v>
      </c>
      <c r="L6" s="44">
        <v>35</v>
      </c>
      <c r="M6" s="44">
        <v>89</v>
      </c>
      <c r="N6" s="39"/>
    </row>
    <row r="7" spans="1:14" ht="15">
      <c r="A7" s="14"/>
      <c r="B7" s="14"/>
      <c r="C7" s="14"/>
      <c r="D7" s="14"/>
      <c r="E7" s="41"/>
      <c r="F7" s="14"/>
      <c r="G7" s="14"/>
      <c r="H7" s="14"/>
      <c r="I7" s="14"/>
    </row>
    <row r="8" spans="1:14" ht="31.9" customHeight="1">
      <c r="A8" s="607" t="s">
        <v>412</v>
      </c>
      <c r="B8" s="607"/>
      <c r="C8" s="607"/>
      <c r="D8" s="607"/>
      <c r="E8" s="607"/>
      <c r="F8" s="607"/>
      <c r="G8" s="607"/>
      <c r="H8" s="607"/>
      <c r="I8" s="607"/>
      <c r="J8" s="607"/>
      <c r="K8" s="607"/>
      <c r="L8" s="607"/>
      <c r="M8" s="607"/>
    </row>
    <row r="9" spans="1:14" s="11" customFormat="1" ht="25.15" customHeight="1">
      <c r="A9" s="780" t="s">
        <v>238</v>
      </c>
      <c r="B9" s="780" t="s">
        <v>239</v>
      </c>
      <c r="C9" s="780" t="s">
        <v>240</v>
      </c>
      <c r="D9" s="780" t="s">
        <v>349</v>
      </c>
      <c r="E9" s="607" t="s">
        <v>263</v>
      </c>
      <c r="F9" s="607" t="s">
        <v>264</v>
      </c>
      <c r="G9" s="607" t="s">
        <v>243</v>
      </c>
      <c r="H9" s="607"/>
      <c r="I9" s="607"/>
      <c r="J9" s="607" t="s">
        <v>25</v>
      </c>
      <c r="K9" s="607"/>
      <c r="L9" s="607" t="s">
        <v>29</v>
      </c>
      <c r="M9" s="607"/>
    </row>
    <row r="10" spans="1:14" ht="129" customHeight="1">
      <c r="A10" s="780"/>
      <c r="B10" s="780"/>
      <c r="C10" s="780"/>
      <c r="D10" s="780"/>
      <c r="E10" s="607"/>
      <c r="F10" s="607"/>
      <c r="G10" s="85" t="s">
        <v>252</v>
      </c>
      <c r="H10" s="86" t="s">
        <v>253</v>
      </c>
      <c r="I10" s="86" t="s">
        <v>416</v>
      </c>
      <c r="J10" s="86" t="s">
        <v>384</v>
      </c>
      <c r="K10" s="86" t="s">
        <v>385</v>
      </c>
      <c r="L10" s="86" t="s">
        <v>417</v>
      </c>
      <c r="M10" s="86" t="s">
        <v>418</v>
      </c>
    </row>
    <row r="11" spans="1:14" ht="79.900000000000006" customHeight="1">
      <c r="A11" s="48" t="s">
        <v>386</v>
      </c>
      <c r="B11" s="48" t="s">
        <v>387</v>
      </c>
      <c r="C11" s="48" t="s">
        <v>388</v>
      </c>
      <c r="D11" s="47" t="s">
        <v>350</v>
      </c>
      <c r="E11" s="80" t="s">
        <v>518</v>
      </c>
      <c r="F11" s="45">
        <f t="shared" ref="F11:M11" si="0">F5/$F$5</f>
        <v>1</v>
      </c>
      <c r="G11" s="46">
        <f t="shared" si="0"/>
        <v>0.38709677419354838</v>
      </c>
      <c r="H11" s="46">
        <f t="shared" si="0"/>
        <v>0.4838709677419355</v>
      </c>
      <c r="I11" s="46">
        <f t="shared" si="0"/>
        <v>0.12903225806451613</v>
      </c>
      <c r="J11" s="46">
        <f t="shared" si="0"/>
        <v>0.64516129032258063</v>
      </c>
      <c r="K11" s="46">
        <f t="shared" si="0"/>
        <v>0.35483870967741937</v>
      </c>
      <c r="L11" s="325">
        <f t="shared" si="0"/>
        <v>0.90322580645161288</v>
      </c>
      <c r="M11" s="247">
        <f t="shared" si="0"/>
        <v>9.6774193548387094E-2</v>
      </c>
    </row>
    <row r="12" spans="1:14" ht="57" customHeight="1">
      <c r="A12" s="48" t="s">
        <v>386</v>
      </c>
      <c r="B12" s="48" t="s">
        <v>387</v>
      </c>
      <c r="C12" s="48" t="s">
        <v>388</v>
      </c>
      <c r="D12" s="47" t="s">
        <v>350</v>
      </c>
      <c r="E12" s="80" t="s">
        <v>519</v>
      </c>
      <c r="F12" s="45">
        <f>F6/$F$6</f>
        <v>1</v>
      </c>
      <c r="G12" s="45">
        <f t="shared" ref="G12:M12" si="1">G6/$F$6</f>
        <v>0.50806451612903225</v>
      </c>
      <c r="H12" s="45">
        <f>H6/$F$6</f>
        <v>0.49193548387096775</v>
      </c>
      <c r="I12" s="45" t="s">
        <v>401</v>
      </c>
      <c r="J12" s="45">
        <f>J6/$F$6</f>
        <v>0.62903225806451613</v>
      </c>
      <c r="K12" s="45">
        <f t="shared" si="1"/>
        <v>0.37096774193548387</v>
      </c>
      <c r="L12" s="45">
        <f>L6/$F$6</f>
        <v>0.28225806451612906</v>
      </c>
      <c r="M12" s="45">
        <f t="shared" si="1"/>
        <v>0.717741935483871</v>
      </c>
    </row>
  </sheetData>
  <mergeCells count="23">
    <mergeCell ref="D5:D6"/>
    <mergeCell ref="A8:M8"/>
    <mergeCell ref="E9:E10"/>
    <mergeCell ref="F9:F10"/>
    <mergeCell ref="G9:I9"/>
    <mergeCell ref="J9:K9"/>
    <mergeCell ref="L9:M9"/>
    <mergeCell ref="A9:A10"/>
    <mergeCell ref="B9:B10"/>
    <mergeCell ref="C9:C10"/>
    <mergeCell ref="D9:D10"/>
    <mergeCell ref="A1:N1"/>
    <mergeCell ref="A2:N2"/>
    <mergeCell ref="E3:E4"/>
    <mergeCell ref="F3:F4"/>
    <mergeCell ref="G3:I3"/>
    <mergeCell ref="J3:K3"/>
    <mergeCell ref="L3:M3"/>
    <mergeCell ref="N3:N4"/>
    <mergeCell ref="A3:A4"/>
    <mergeCell ref="B3:B4"/>
    <mergeCell ref="C3:C4"/>
    <mergeCell ref="D3:D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CC37-DCA2-7A4C-905A-DEC507CAD284}">
  <sheetPr>
    <tabColor rgb="FFA1E9ED"/>
  </sheetPr>
  <dimension ref="A1:N8"/>
  <sheetViews>
    <sheetView zoomScale="60" zoomScaleNormal="60" workbookViewId="0">
      <selection activeCell="F6" sqref="F6:M6"/>
    </sheetView>
  </sheetViews>
  <sheetFormatPr baseColWidth="10" defaultColWidth="10.7109375" defaultRowHeight="34.15" customHeight="1"/>
  <cols>
    <col min="1" max="1" width="15.7109375" style="10" customWidth="1"/>
    <col min="2" max="2" width="15.42578125" style="10" customWidth="1"/>
    <col min="3" max="3" width="17.28515625" style="10" customWidth="1"/>
    <col min="4" max="4" width="21.140625" style="10" customWidth="1"/>
    <col min="5" max="5" width="29.7109375" style="10" customWidth="1"/>
    <col min="6" max="6" width="25.140625" style="10" customWidth="1"/>
    <col min="7" max="7" width="27.28515625" style="10" customWidth="1"/>
    <col min="8" max="8" width="23.7109375" style="10" customWidth="1"/>
    <col min="9" max="9" width="18.42578125" style="10" customWidth="1"/>
    <col min="10" max="10" width="19.140625" style="10" customWidth="1"/>
    <col min="11" max="11" width="20" style="10" customWidth="1"/>
    <col min="12" max="12" width="18.42578125" style="10" customWidth="1"/>
    <col min="13" max="13" width="28.42578125" style="10" customWidth="1"/>
    <col min="14" max="14" width="21" style="10" customWidth="1"/>
    <col min="15" max="16384" width="10.7109375" style="10"/>
  </cols>
  <sheetData>
    <row r="1" spans="1:14" ht="54" customHeight="1">
      <c r="A1" s="565" t="s">
        <v>470</v>
      </c>
      <c r="B1" s="565"/>
      <c r="C1" s="565"/>
      <c r="D1" s="565"/>
      <c r="E1" s="565"/>
      <c r="F1" s="565"/>
      <c r="G1" s="565"/>
      <c r="H1" s="565"/>
      <c r="I1" s="565"/>
      <c r="J1" s="565"/>
      <c r="K1" s="565"/>
      <c r="L1" s="565"/>
      <c r="M1" s="565"/>
      <c r="N1" s="565"/>
    </row>
    <row r="2" spans="1:14" ht="61.15" customHeight="1">
      <c r="A2" s="762" t="s">
        <v>475</v>
      </c>
      <c r="B2" s="762"/>
      <c r="C2" s="762"/>
      <c r="D2" s="762"/>
      <c r="E2" s="762"/>
      <c r="F2" s="762"/>
      <c r="G2" s="762"/>
      <c r="H2" s="762"/>
      <c r="I2" s="762"/>
      <c r="J2" s="762"/>
      <c r="K2" s="762"/>
      <c r="L2" s="762"/>
      <c r="M2" s="533" t="s">
        <v>294</v>
      </c>
      <c r="N2" s="533"/>
    </row>
    <row r="3" spans="1:14" ht="34.15" customHeight="1">
      <c r="A3" s="565" t="s">
        <v>413</v>
      </c>
      <c r="B3" s="565"/>
      <c r="C3" s="565"/>
      <c r="D3" s="565"/>
      <c r="E3" s="565"/>
      <c r="F3" s="565"/>
      <c r="G3" s="565"/>
      <c r="H3" s="565"/>
      <c r="I3" s="565"/>
      <c r="J3" s="565"/>
      <c r="K3" s="565"/>
      <c r="L3" s="565"/>
      <c r="M3" s="565"/>
      <c r="N3" s="565"/>
    </row>
    <row r="4" spans="1:14" s="11" customFormat="1" ht="58.15" customHeight="1">
      <c r="A4" s="6" t="s">
        <v>238</v>
      </c>
      <c r="B4" s="6" t="s">
        <v>239</v>
      </c>
      <c r="C4" s="6" t="s">
        <v>240</v>
      </c>
      <c r="D4" s="6" t="s">
        <v>349</v>
      </c>
      <c r="E4" s="6" t="s">
        <v>525</v>
      </c>
      <c r="F4" s="6" t="s">
        <v>524</v>
      </c>
      <c r="G4" s="6" t="s">
        <v>402</v>
      </c>
      <c r="H4" s="6" t="s">
        <v>243</v>
      </c>
      <c r="I4" s="6" t="s">
        <v>25</v>
      </c>
      <c r="J4" s="6" t="s">
        <v>26</v>
      </c>
      <c r="K4" s="6" t="s">
        <v>27</v>
      </c>
      <c r="L4" s="6" t="s">
        <v>244</v>
      </c>
      <c r="M4" s="6" t="s">
        <v>29</v>
      </c>
      <c r="N4" s="6" t="s">
        <v>245</v>
      </c>
    </row>
    <row r="5" spans="1:14" ht="126" customHeight="1">
      <c r="A5" s="768" t="s">
        <v>620</v>
      </c>
      <c r="B5" s="768" t="s">
        <v>621</v>
      </c>
      <c r="C5" s="768" t="s">
        <v>619</v>
      </c>
      <c r="D5" s="12" t="s">
        <v>351</v>
      </c>
      <c r="E5" s="12" t="s">
        <v>520</v>
      </c>
      <c r="F5" s="264">
        <v>142</v>
      </c>
      <c r="G5" s="264">
        <v>22</v>
      </c>
      <c r="H5" s="318">
        <v>50</v>
      </c>
      <c r="I5" s="318">
        <v>33</v>
      </c>
      <c r="J5" s="15">
        <v>27</v>
      </c>
      <c r="K5" s="15">
        <v>4</v>
      </c>
      <c r="L5" s="15">
        <v>5</v>
      </c>
      <c r="M5" s="15">
        <v>1</v>
      </c>
      <c r="N5" s="15"/>
    </row>
    <row r="6" spans="1:14" ht="78" customHeight="1">
      <c r="A6" s="769"/>
      <c r="B6" s="769"/>
      <c r="C6" s="769"/>
      <c r="D6" s="12" t="s">
        <v>351</v>
      </c>
      <c r="E6" s="12" t="s">
        <v>521</v>
      </c>
      <c r="F6" s="2">
        <v>14</v>
      </c>
      <c r="G6" s="2">
        <v>2</v>
      </c>
      <c r="H6" s="318">
        <v>2</v>
      </c>
      <c r="I6" s="318">
        <v>1</v>
      </c>
      <c r="J6" s="15">
        <v>2</v>
      </c>
      <c r="K6" s="15">
        <v>4</v>
      </c>
      <c r="L6" s="15">
        <v>2</v>
      </c>
      <c r="M6" s="15">
        <v>1</v>
      </c>
      <c r="N6" s="15"/>
    </row>
    <row r="7" spans="1:14" ht="78" customHeight="1">
      <c r="A7" s="769"/>
      <c r="B7" s="769"/>
      <c r="C7" s="769"/>
      <c r="D7" s="12" t="s">
        <v>351</v>
      </c>
      <c r="E7" s="12" t="s">
        <v>522</v>
      </c>
      <c r="F7" s="2"/>
      <c r="G7" s="2"/>
      <c r="H7" s="318"/>
      <c r="I7" s="318"/>
      <c r="J7" s="15"/>
      <c r="K7" s="15"/>
      <c r="L7" s="15"/>
      <c r="M7" s="15"/>
      <c r="N7" s="15"/>
    </row>
    <row r="8" spans="1:14" ht="78" customHeight="1">
      <c r="A8" s="770"/>
      <c r="B8" s="770"/>
      <c r="C8" s="770"/>
      <c r="D8" s="12" t="s">
        <v>351</v>
      </c>
      <c r="E8" s="12" t="s">
        <v>523</v>
      </c>
      <c r="F8" s="2"/>
      <c r="G8" s="2"/>
      <c r="H8" s="318"/>
      <c r="I8" s="318"/>
      <c r="J8" s="15"/>
      <c r="K8" s="15"/>
      <c r="L8" s="15"/>
      <c r="M8" s="15"/>
      <c r="N8" s="15"/>
    </row>
  </sheetData>
  <mergeCells count="7">
    <mergeCell ref="A1:N1"/>
    <mergeCell ref="A2:L2"/>
    <mergeCell ref="M2:N2"/>
    <mergeCell ref="A3:N3"/>
    <mergeCell ref="A5:A8"/>
    <mergeCell ref="B5:B8"/>
    <mergeCell ref="C5:C8"/>
  </mergeCells>
  <hyperlinks>
    <hyperlink ref="M2:N2" location="'Rasgos y Ejemplos'!A2:H11" display="Ir a rasgos" xr:uid="{7AAB53EB-A5A4-8345-96F3-DDF64A02F916}"/>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CB4A-D44E-514B-8EAA-F3E40EBA2769}">
  <sheetPr>
    <tabColor rgb="FFA1E9ED"/>
  </sheetPr>
  <dimension ref="A1:N8"/>
  <sheetViews>
    <sheetView zoomScale="40" zoomScaleNormal="70" workbookViewId="0">
      <selection activeCell="A10" sqref="A10:XFD15"/>
    </sheetView>
  </sheetViews>
  <sheetFormatPr baseColWidth="10" defaultColWidth="10.7109375" defaultRowHeight="34.15" customHeight="1"/>
  <cols>
    <col min="1" max="1" width="15.7109375" style="10" customWidth="1"/>
    <col min="2" max="2" width="15.42578125" style="10" customWidth="1"/>
    <col min="3" max="3" width="17.28515625" style="10" customWidth="1"/>
    <col min="4" max="4" width="21.140625" style="10" customWidth="1"/>
    <col min="5" max="5" width="29.7109375" style="10" customWidth="1"/>
    <col min="6" max="6" width="25.140625" style="10" customWidth="1"/>
    <col min="7" max="7" width="27.28515625" style="10" customWidth="1"/>
    <col min="8" max="8" width="23.7109375" style="10" customWidth="1"/>
    <col min="9" max="9" width="18.42578125" style="10" customWidth="1"/>
    <col min="10" max="10" width="19.140625" style="10" customWidth="1"/>
    <col min="11" max="11" width="20" style="10" customWidth="1"/>
    <col min="12" max="12" width="18.42578125" style="10" customWidth="1"/>
    <col min="13" max="13" width="28.42578125" style="10" customWidth="1"/>
    <col min="14" max="14" width="21" style="10" customWidth="1"/>
    <col min="15" max="16384" width="10.7109375" style="10"/>
  </cols>
  <sheetData>
    <row r="1" spans="1:14" ht="54" customHeight="1">
      <c r="A1" s="607" t="s">
        <v>470</v>
      </c>
      <c r="B1" s="607"/>
      <c r="C1" s="607"/>
      <c r="D1" s="607"/>
      <c r="E1" s="607"/>
      <c r="F1" s="607"/>
      <c r="G1" s="607"/>
      <c r="H1" s="607"/>
      <c r="I1" s="607"/>
      <c r="J1" s="607"/>
      <c r="K1" s="607"/>
      <c r="L1" s="607"/>
      <c r="M1" s="607"/>
      <c r="N1" s="607"/>
    </row>
    <row r="2" spans="1:14" ht="61.15" customHeight="1">
      <c r="A2" s="763" t="s">
        <v>475</v>
      </c>
      <c r="B2" s="763"/>
      <c r="C2" s="763"/>
      <c r="D2" s="763"/>
      <c r="E2" s="763"/>
      <c r="F2" s="763"/>
      <c r="G2" s="763"/>
      <c r="H2" s="763"/>
      <c r="I2" s="763"/>
      <c r="J2" s="763"/>
      <c r="K2" s="763"/>
      <c r="L2" s="763"/>
      <c r="M2" s="553" t="s">
        <v>294</v>
      </c>
      <c r="N2" s="553"/>
    </row>
    <row r="3" spans="1:14" ht="34.15" customHeight="1">
      <c r="A3" s="607" t="s">
        <v>413</v>
      </c>
      <c r="B3" s="607"/>
      <c r="C3" s="607"/>
      <c r="D3" s="607"/>
      <c r="E3" s="607"/>
      <c r="F3" s="607"/>
      <c r="G3" s="607"/>
      <c r="H3" s="607"/>
      <c r="I3" s="607"/>
      <c r="J3" s="607"/>
      <c r="K3" s="607"/>
      <c r="L3" s="607"/>
      <c r="M3" s="607"/>
      <c r="N3" s="607"/>
    </row>
    <row r="4" spans="1:14" s="11" customFormat="1" ht="58.15" customHeight="1">
      <c r="A4" s="57" t="s">
        <v>238</v>
      </c>
      <c r="B4" s="57" t="s">
        <v>239</v>
      </c>
      <c r="C4" s="57" t="s">
        <v>240</v>
      </c>
      <c r="D4" s="57" t="s">
        <v>349</v>
      </c>
      <c r="E4" s="57" t="s">
        <v>525</v>
      </c>
      <c r="F4" s="57" t="s">
        <v>524</v>
      </c>
      <c r="G4" s="57" t="s">
        <v>402</v>
      </c>
      <c r="H4" s="57" t="s">
        <v>243</v>
      </c>
      <c r="I4" s="57" t="s">
        <v>25</v>
      </c>
      <c r="J4" s="57" t="s">
        <v>26</v>
      </c>
      <c r="K4" s="57" t="s">
        <v>27</v>
      </c>
      <c r="L4" s="57" t="s">
        <v>244</v>
      </c>
      <c r="M4" s="57" t="s">
        <v>29</v>
      </c>
      <c r="N4" s="57" t="s">
        <v>245</v>
      </c>
    </row>
    <row r="5" spans="1:14" ht="78" customHeight="1">
      <c r="A5" s="50" t="s">
        <v>386</v>
      </c>
      <c r="B5" s="50" t="s">
        <v>387</v>
      </c>
      <c r="C5" s="50" t="s">
        <v>388</v>
      </c>
      <c r="D5" s="12" t="s">
        <v>351</v>
      </c>
      <c r="E5" s="326" t="s">
        <v>520</v>
      </c>
      <c r="F5" s="44">
        <v>25</v>
      </c>
      <c r="G5" s="44">
        <v>3</v>
      </c>
      <c r="H5" s="245">
        <v>13</v>
      </c>
      <c r="I5" s="245">
        <v>8</v>
      </c>
      <c r="J5" s="50">
        <v>5</v>
      </c>
      <c r="K5" s="50">
        <v>0</v>
      </c>
      <c r="L5" s="50">
        <v>0</v>
      </c>
      <c r="M5" s="50">
        <v>4</v>
      </c>
      <c r="N5" s="15"/>
    </row>
    <row r="6" spans="1:14" ht="78" customHeight="1">
      <c r="A6" s="50" t="s">
        <v>386</v>
      </c>
      <c r="B6" s="50" t="s">
        <v>387</v>
      </c>
      <c r="C6" s="50" t="s">
        <v>388</v>
      </c>
      <c r="D6" s="12" t="s">
        <v>351</v>
      </c>
      <c r="E6" s="326" t="s">
        <v>521</v>
      </c>
      <c r="F6" s="44">
        <v>40</v>
      </c>
      <c r="G6" s="44">
        <v>22</v>
      </c>
      <c r="H6" s="245">
        <v>4</v>
      </c>
      <c r="I6" s="245">
        <v>13</v>
      </c>
      <c r="J6" s="50">
        <v>5</v>
      </c>
      <c r="K6" s="50">
        <v>7</v>
      </c>
      <c r="L6" s="50">
        <v>0</v>
      </c>
      <c r="M6" s="50">
        <v>17</v>
      </c>
      <c r="N6" s="15"/>
    </row>
    <row r="7" spans="1:14" ht="78" customHeight="1">
      <c r="A7" s="50" t="s">
        <v>386</v>
      </c>
      <c r="B7" s="50" t="s">
        <v>387</v>
      </c>
      <c r="C7" s="50" t="s">
        <v>388</v>
      </c>
      <c r="D7" s="12" t="s">
        <v>351</v>
      </c>
      <c r="E7" s="326" t="s">
        <v>522</v>
      </c>
      <c r="F7" s="44">
        <v>50</v>
      </c>
      <c r="G7" s="44">
        <v>33</v>
      </c>
      <c r="H7" s="245">
        <v>24</v>
      </c>
      <c r="I7" s="245">
        <v>18</v>
      </c>
      <c r="J7" s="50">
        <v>3</v>
      </c>
      <c r="K7" s="50">
        <v>11</v>
      </c>
      <c r="L7" s="50">
        <v>4</v>
      </c>
      <c r="M7" s="50">
        <v>23</v>
      </c>
      <c r="N7" s="15"/>
    </row>
    <row r="8" spans="1:14" ht="78" customHeight="1">
      <c r="A8" s="50" t="s">
        <v>386</v>
      </c>
      <c r="B8" s="50" t="s">
        <v>387</v>
      </c>
      <c r="C8" s="50" t="s">
        <v>388</v>
      </c>
      <c r="D8" s="12" t="s">
        <v>351</v>
      </c>
      <c r="E8" s="326" t="s">
        <v>523</v>
      </c>
      <c r="F8" s="44">
        <v>30</v>
      </c>
      <c r="G8" s="44">
        <v>21</v>
      </c>
      <c r="H8" s="245">
        <v>21</v>
      </c>
      <c r="I8" s="245">
        <v>12</v>
      </c>
      <c r="J8" s="50">
        <v>3</v>
      </c>
      <c r="K8" s="50">
        <v>0</v>
      </c>
      <c r="L8" s="50">
        <v>6</v>
      </c>
      <c r="M8" s="50">
        <v>13</v>
      </c>
      <c r="N8" s="15"/>
    </row>
  </sheetData>
  <mergeCells count="4">
    <mergeCell ref="A1:N1"/>
    <mergeCell ref="A3:N3"/>
    <mergeCell ref="A2:L2"/>
    <mergeCell ref="M2:N2"/>
  </mergeCells>
  <hyperlinks>
    <hyperlink ref="M2:N2" location="'Rasgos y Ejemplos'!A2:H11" display="Ir a rasgos" xr:uid="{25216924-4C92-9C49-9BE5-07D48776A72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3415-EB1C-FD48-8FAC-944344193761}">
  <sheetPr>
    <tabColor theme="9" tint="0.59999389629810485"/>
  </sheetPr>
  <dimension ref="A1:N43"/>
  <sheetViews>
    <sheetView topLeftCell="X53" zoomScale="64" zoomScaleNormal="100" workbookViewId="0">
      <selection sqref="A1:N1"/>
    </sheetView>
  </sheetViews>
  <sheetFormatPr baseColWidth="10" defaultColWidth="8.7109375" defaultRowHeight="15"/>
  <cols>
    <col min="1" max="4" width="18.7109375" style="7" customWidth="1"/>
    <col min="5" max="5" width="23" style="7" customWidth="1"/>
    <col min="6" max="6" width="20.28515625" style="7" customWidth="1"/>
    <col min="7" max="7" width="29.140625" style="7" customWidth="1"/>
    <col min="8" max="8" width="21.28515625" style="7" customWidth="1"/>
    <col min="9" max="9" width="14.42578125" style="7" customWidth="1"/>
    <col min="10" max="12" width="18.7109375" style="7" customWidth="1"/>
    <col min="13" max="13" width="28.7109375" style="7" customWidth="1"/>
    <col min="14" max="14" width="22.7109375" style="7" customWidth="1"/>
    <col min="15" max="16384" width="8.7109375" style="7"/>
  </cols>
  <sheetData>
    <row r="1" spans="1:14" ht="43.9" customHeight="1">
      <c r="A1" s="529" t="s">
        <v>532</v>
      </c>
      <c r="B1" s="530"/>
      <c r="C1" s="530"/>
      <c r="D1" s="530"/>
      <c r="E1" s="530"/>
      <c r="F1" s="530"/>
      <c r="G1" s="530"/>
      <c r="H1" s="530"/>
      <c r="I1" s="530"/>
      <c r="J1" s="530"/>
      <c r="K1" s="530"/>
      <c r="L1" s="530"/>
      <c r="M1" s="530"/>
      <c r="N1" s="531"/>
    </row>
    <row r="2" spans="1:14" ht="39" customHeight="1">
      <c r="A2" s="532" t="s">
        <v>539</v>
      </c>
      <c r="B2" s="532"/>
      <c r="C2" s="532"/>
      <c r="D2" s="532"/>
      <c r="E2" s="532"/>
      <c r="F2" s="532"/>
      <c r="G2" s="532"/>
      <c r="H2" s="532"/>
      <c r="I2" s="532"/>
      <c r="J2" s="532"/>
      <c r="K2" s="532"/>
      <c r="L2" s="532"/>
      <c r="M2" s="533" t="s">
        <v>294</v>
      </c>
      <c r="N2" s="533"/>
    </row>
    <row r="3" spans="1:14" ht="25.9" customHeight="1">
      <c r="A3" s="534" t="s">
        <v>367</v>
      </c>
      <c r="B3" s="535"/>
      <c r="C3" s="535"/>
      <c r="D3" s="535"/>
      <c r="E3" s="535"/>
      <c r="F3" s="535"/>
      <c r="G3" s="535"/>
      <c r="H3" s="535"/>
      <c r="I3" s="535"/>
      <c r="J3" s="535"/>
      <c r="K3" s="535"/>
      <c r="L3" s="535"/>
      <c r="M3" s="535"/>
      <c r="N3" s="536"/>
    </row>
    <row r="4" spans="1:14" s="8" customFormat="1" ht="55.15" customHeight="1">
      <c r="A4" s="6" t="s">
        <v>238</v>
      </c>
      <c r="B4" s="6" t="s">
        <v>239</v>
      </c>
      <c r="C4" s="6" t="s">
        <v>240</v>
      </c>
      <c r="D4" s="6" t="s">
        <v>349</v>
      </c>
      <c r="E4" s="6" t="s">
        <v>241</v>
      </c>
      <c r="F4" s="6" t="s">
        <v>242</v>
      </c>
      <c r="G4" s="6" t="s">
        <v>402</v>
      </c>
      <c r="H4" s="6" t="s">
        <v>243</v>
      </c>
      <c r="I4" s="6" t="s">
        <v>25</v>
      </c>
      <c r="J4" s="6" t="s">
        <v>26</v>
      </c>
      <c r="K4" s="6" t="s">
        <v>27</v>
      </c>
      <c r="L4" s="6" t="s">
        <v>244</v>
      </c>
      <c r="M4" s="6" t="s">
        <v>29</v>
      </c>
      <c r="N4" s="6" t="s">
        <v>245</v>
      </c>
    </row>
    <row r="5" spans="1:14" s="8" customFormat="1" ht="34.5" customHeight="1">
      <c r="A5" s="542" t="s">
        <v>620</v>
      </c>
      <c r="B5" s="542" t="s">
        <v>621</v>
      </c>
      <c r="C5" s="542" t="s">
        <v>619</v>
      </c>
      <c r="D5" s="537" t="s">
        <v>351</v>
      </c>
      <c r="E5" s="2" t="s">
        <v>348</v>
      </c>
      <c r="F5" s="416"/>
      <c r="G5" s="414"/>
      <c r="H5" s="414"/>
      <c r="I5" s="414"/>
      <c r="J5" s="414"/>
      <c r="K5" s="414"/>
      <c r="L5" s="414"/>
      <c r="M5" s="414"/>
      <c r="N5" s="94"/>
    </row>
    <row r="6" spans="1:14" ht="34.5" customHeight="1">
      <c r="A6" s="543"/>
      <c r="B6" s="543"/>
      <c r="C6" s="543"/>
      <c r="D6" s="537"/>
      <c r="E6" s="1" t="s">
        <v>246</v>
      </c>
      <c r="F6" s="2">
        <v>29</v>
      </c>
      <c r="G6" s="2">
        <v>8</v>
      </c>
      <c r="H6" s="9">
        <v>6</v>
      </c>
      <c r="I6" s="9">
        <v>4</v>
      </c>
      <c r="J6" s="9">
        <v>5</v>
      </c>
      <c r="K6" s="9">
        <v>5</v>
      </c>
      <c r="L6" s="9">
        <v>3</v>
      </c>
      <c r="M6" s="9">
        <v>3</v>
      </c>
      <c r="N6" s="94"/>
    </row>
    <row r="7" spans="1:14" ht="34.5" customHeight="1">
      <c r="A7" s="543"/>
      <c r="B7" s="543"/>
      <c r="C7" s="543"/>
      <c r="D7" s="537"/>
      <c r="E7" s="1" t="s">
        <v>247</v>
      </c>
      <c r="F7" s="9">
        <v>2</v>
      </c>
      <c r="G7" s="9">
        <v>2</v>
      </c>
      <c r="H7" s="9">
        <v>2</v>
      </c>
      <c r="I7" s="9">
        <v>2</v>
      </c>
      <c r="J7" s="9">
        <v>2</v>
      </c>
      <c r="K7" s="9">
        <v>2</v>
      </c>
      <c r="L7" s="9">
        <v>1</v>
      </c>
      <c r="M7" s="9">
        <v>1</v>
      </c>
      <c r="N7" s="94"/>
    </row>
    <row r="8" spans="1:14" ht="34.5" customHeight="1">
      <c r="A8" s="543"/>
      <c r="B8" s="543"/>
      <c r="C8" s="543"/>
      <c r="D8" s="537"/>
      <c r="E8" s="1" t="s">
        <v>248</v>
      </c>
      <c r="F8" s="404">
        <v>6</v>
      </c>
      <c r="G8" s="404"/>
      <c r="H8" s="404"/>
      <c r="I8" s="404"/>
      <c r="J8" s="404"/>
      <c r="K8" s="404"/>
      <c r="L8" s="404"/>
      <c r="M8" s="404"/>
      <c r="N8" s="94"/>
    </row>
    <row r="9" spans="1:14" ht="34.5" customHeight="1">
      <c r="A9" s="544"/>
      <c r="B9" s="544"/>
      <c r="C9" s="544"/>
      <c r="D9" s="537"/>
      <c r="E9" s="1" t="s">
        <v>249</v>
      </c>
      <c r="F9" s="405">
        <v>1</v>
      </c>
      <c r="G9" s="1"/>
      <c r="H9" s="1"/>
      <c r="I9" s="1"/>
      <c r="J9" s="1"/>
      <c r="K9" s="1"/>
      <c r="L9" s="1"/>
      <c r="M9" s="1"/>
      <c r="N9" s="94"/>
    </row>
    <row r="10" spans="1:14" ht="20.25" customHeight="1"/>
    <row r="11" spans="1:14" ht="20.25" customHeight="1">
      <c r="A11" s="538" t="s">
        <v>366</v>
      </c>
      <c r="B11" s="539"/>
      <c r="C11" s="540"/>
      <c r="D11" s="540"/>
      <c r="E11" s="539"/>
      <c r="F11" s="539"/>
      <c r="G11" s="539"/>
      <c r="H11" s="539"/>
      <c r="I11" s="539"/>
      <c r="J11" s="539"/>
      <c r="K11" s="539"/>
      <c r="L11" s="539"/>
      <c r="M11" s="541"/>
      <c r="N11" s="417"/>
    </row>
    <row r="12" spans="1:14" s="8" customFormat="1" ht="55.15" customHeight="1">
      <c r="A12" s="390" t="s">
        <v>238</v>
      </c>
      <c r="B12" s="418" t="s">
        <v>239</v>
      </c>
      <c r="C12" s="6" t="s">
        <v>240</v>
      </c>
      <c r="D12" s="6" t="s">
        <v>349</v>
      </c>
      <c r="E12" s="419" t="s">
        <v>241</v>
      </c>
      <c r="F12" s="390" t="s">
        <v>242</v>
      </c>
      <c r="G12" s="390" t="s">
        <v>402</v>
      </c>
      <c r="H12" s="390" t="s">
        <v>243</v>
      </c>
      <c r="I12" s="390" t="s">
        <v>25</v>
      </c>
      <c r="J12" s="390" t="s">
        <v>26</v>
      </c>
      <c r="K12" s="390" t="s">
        <v>27</v>
      </c>
      <c r="L12" s="418" t="s">
        <v>244</v>
      </c>
      <c r="M12" s="6" t="s">
        <v>29</v>
      </c>
      <c r="N12" s="420"/>
    </row>
    <row r="13" spans="1:14" s="8" customFormat="1" ht="34.5" customHeight="1">
      <c r="A13" s="542" t="s">
        <v>620</v>
      </c>
      <c r="B13" s="542" t="s">
        <v>621</v>
      </c>
      <c r="C13" s="542" t="s">
        <v>619</v>
      </c>
      <c r="D13" s="528" t="s">
        <v>350</v>
      </c>
      <c r="E13" s="421" t="s">
        <v>348</v>
      </c>
      <c r="F13" s="422" t="e">
        <f>F5/$F$5</f>
        <v>#DIV/0!</v>
      </c>
      <c r="G13" s="422" t="e">
        <f>G5/$F$5</f>
        <v>#DIV/0!</v>
      </c>
      <c r="H13" s="422" t="e">
        <f t="shared" ref="H13:K13" si="0">H5/$F$5</f>
        <v>#DIV/0!</v>
      </c>
      <c r="I13" s="422" t="e">
        <f t="shared" si="0"/>
        <v>#DIV/0!</v>
      </c>
      <c r="J13" s="422" t="e">
        <f t="shared" si="0"/>
        <v>#DIV/0!</v>
      </c>
      <c r="K13" s="422" t="e">
        <f t="shared" si="0"/>
        <v>#DIV/0!</v>
      </c>
      <c r="L13" s="423" t="e">
        <f>L5/$F$5</f>
        <v>#DIV/0!</v>
      </c>
      <c r="M13" s="391" t="e">
        <f>M5/$F$5</f>
        <v>#DIV/0!</v>
      </c>
      <c r="N13" s="7"/>
    </row>
    <row r="14" spans="1:14" ht="34.5" customHeight="1">
      <c r="A14" s="543"/>
      <c r="B14" s="543"/>
      <c r="C14" s="543"/>
      <c r="D14" s="528"/>
      <c r="E14" s="94" t="s">
        <v>246</v>
      </c>
      <c r="F14" s="422">
        <f t="shared" ref="F14:M14" si="1">F6/$F$6</f>
        <v>1</v>
      </c>
      <c r="G14" s="422">
        <f t="shared" si="1"/>
        <v>0.27586206896551724</v>
      </c>
      <c r="H14" s="422">
        <f t="shared" si="1"/>
        <v>0.20689655172413793</v>
      </c>
      <c r="I14" s="422">
        <f t="shared" si="1"/>
        <v>0.13793103448275862</v>
      </c>
      <c r="J14" s="422">
        <f t="shared" si="1"/>
        <v>0.17241379310344829</v>
      </c>
      <c r="K14" s="422">
        <f t="shared" si="1"/>
        <v>0.17241379310344829</v>
      </c>
      <c r="L14" s="423">
        <f t="shared" si="1"/>
        <v>0.10344827586206896</v>
      </c>
      <c r="M14" s="391">
        <f t="shared" si="1"/>
        <v>0.10344827586206896</v>
      </c>
    </row>
    <row r="15" spans="1:14" ht="34.5" customHeight="1">
      <c r="A15" s="543"/>
      <c r="B15" s="543"/>
      <c r="C15" s="543"/>
      <c r="D15" s="528"/>
      <c r="E15" s="94" t="s">
        <v>247</v>
      </c>
      <c r="F15" s="422">
        <f t="shared" ref="F15:M15" si="2">F7/$F$7</f>
        <v>1</v>
      </c>
      <c r="G15" s="422">
        <f t="shared" si="2"/>
        <v>1</v>
      </c>
      <c r="H15" s="422">
        <f t="shared" si="2"/>
        <v>1</v>
      </c>
      <c r="I15" s="422">
        <f t="shared" si="2"/>
        <v>1</v>
      </c>
      <c r="J15" s="422">
        <f t="shared" si="2"/>
        <v>1</v>
      </c>
      <c r="K15" s="422">
        <f t="shared" si="2"/>
        <v>1</v>
      </c>
      <c r="L15" s="422">
        <f t="shared" si="2"/>
        <v>0.5</v>
      </c>
      <c r="M15" s="424">
        <f t="shared" si="2"/>
        <v>0.5</v>
      </c>
    </row>
    <row r="16" spans="1:14" ht="34.5" customHeight="1">
      <c r="A16" s="543"/>
      <c r="B16" s="543"/>
      <c r="C16" s="543"/>
      <c r="D16" s="528"/>
      <c r="E16" s="94" t="s">
        <v>248</v>
      </c>
      <c r="F16" s="422">
        <f t="shared" ref="F16:M16" si="3">F8/$F$8</f>
        <v>1</v>
      </c>
      <c r="G16" s="422">
        <f>G8/$F$8</f>
        <v>0</v>
      </c>
      <c r="H16" s="422">
        <f t="shared" si="3"/>
        <v>0</v>
      </c>
      <c r="I16" s="422">
        <f t="shared" si="3"/>
        <v>0</v>
      </c>
      <c r="J16" s="422">
        <f t="shared" si="3"/>
        <v>0</v>
      </c>
      <c r="K16" s="422">
        <f t="shared" si="3"/>
        <v>0</v>
      </c>
      <c r="L16" s="422">
        <f t="shared" si="3"/>
        <v>0</v>
      </c>
      <c r="M16" s="422">
        <f t="shared" si="3"/>
        <v>0</v>
      </c>
    </row>
    <row r="17" spans="1:13" ht="34.5" customHeight="1">
      <c r="A17" s="544"/>
      <c r="B17" s="544"/>
      <c r="C17" s="544"/>
      <c r="D17" s="528"/>
      <c r="E17" s="94" t="s">
        <v>249</v>
      </c>
      <c r="F17" s="422">
        <f t="shared" ref="F17:M17" si="4">F9/$F$9</f>
        <v>1</v>
      </c>
      <c r="G17" s="422">
        <f t="shared" si="4"/>
        <v>0</v>
      </c>
      <c r="H17" s="422">
        <f t="shared" si="4"/>
        <v>0</v>
      </c>
      <c r="I17" s="422">
        <f t="shared" si="4"/>
        <v>0</v>
      </c>
      <c r="J17" s="422">
        <f t="shared" si="4"/>
        <v>0</v>
      </c>
      <c r="K17" s="422">
        <f t="shared" si="4"/>
        <v>0</v>
      </c>
      <c r="L17" s="422">
        <f t="shared" si="4"/>
        <v>0</v>
      </c>
      <c r="M17" s="422">
        <f t="shared" si="4"/>
        <v>0</v>
      </c>
    </row>
    <row r="18" spans="1:13" ht="20.25" customHeight="1"/>
    <row r="21" spans="1:13">
      <c r="A21" s="425"/>
    </row>
    <row r="22" spans="1:13">
      <c r="A22" s="425"/>
    </row>
    <row r="43" spans="1:1">
      <c r="A43" s="426"/>
    </row>
  </sheetData>
  <mergeCells count="13">
    <mergeCell ref="D13:D17"/>
    <mergeCell ref="A1:N1"/>
    <mergeCell ref="A2:L2"/>
    <mergeCell ref="M2:N2"/>
    <mergeCell ref="A3:N3"/>
    <mergeCell ref="D5:D9"/>
    <mergeCell ref="A11:M11"/>
    <mergeCell ref="A5:A9"/>
    <mergeCell ref="B5:B9"/>
    <mergeCell ref="C5:C9"/>
    <mergeCell ref="A13:A17"/>
    <mergeCell ref="B13:B17"/>
    <mergeCell ref="C13:C17"/>
  </mergeCells>
  <hyperlinks>
    <hyperlink ref="M2:N2" location="'Rasgos y Ejemplos'!A2:H11" display="Ir a rasgos" xr:uid="{D067C7E5-0B8F-D345-9A0A-66B66614DD5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124A-016F-3144-AAB1-52527DE7149E}">
  <sheetPr>
    <tabColor rgb="FFA1E9ED"/>
  </sheetPr>
  <dimension ref="A1:N6"/>
  <sheetViews>
    <sheetView tabSelected="1" zoomScale="80" zoomScaleNormal="80" workbookViewId="0">
      <selection activeCell="M9" sqref="M9"/>
    </sheetView>
  </sheetViews>
  <sheetFormatPr baseColWidth="10" defaultColWidth="10.7109375" defaultRowHeight="15"/>
  <cols>
    <col min="1" max="3" width="16.7109375" style="10" customWidth="1"/>
    <col min="4" max="4" width="19" style="10" customWidth="1"/>
    <col min="5" max="5" width="26" style="10" customWidth="1"/>
    <col min="6" max="7" width="38.42578125" style="10" customWidth="1"/>
    <col min="8" max="8" width="20.7109375" style="10" customWidth="1"/>
    <col min="9" max="10" width="15.7109375" style="10" customWidth="1"/>
    <col min="11" max="11" width="18" style="10" customWidth="1"/>
    <col min="12" max="12" width="16.85546875" style="10" customWidth="1"/>
    <col min="13" max="13" width="24.85546875" style="10" customWidth="1"/>
    <col min="14" max="14" width="21.42578125" style="10" customWidth="1"/>
    <col min="15" max="16384" width="10.7109375" style="10"/>
  </cols>
  <sheetData>
    <row r="1" spans="1:14" ht="49.15" customHeight="1">
      <c r="A1" s="565" t="s">
        <v>471</v>
      </c>
      <c r="B1" s="565"/>
      <c r="C1" s="565"/>
      <c r="D1" s="565"/>
      <c r="E1" s="565"/>
      <c r="F1" s="565"/>
      <c r="G1" s="565"/>
      <c r="H1" s="565"/>
      <c r="I1" s="565"/>
      <c r="J1" s="565"/>
      <c r="K1" s="565"/>
      <c r="L1" s="565"/>
      <c r="M1" s="565"/>
      <c r="N1" s="565"/>
    </row>
    <row r="2" spans="1:14" ht="61.15" customHeight="1">
      <c r="A2" s="762" t="s">
        <v>474</v>
      </c>
      <c r="B2" s="762"/>
      <c r="C2" s="762"/>
      <c r="D2" s="762"/>
      <c r="E2" s="762"/>
      <c r="F2" s="762"/>
      <c r="G2" s="762"/>
      <c r="H2" s="762"/>
      <c r="I2" s="762"/>
      <c r="J2" s="762"/>
      <c r="K2" s="762"/>
      <c r="L2" s="762"/>
      <c r="M2" s="533" t="s">
        <v>294</v>
      </c>
      <c r="N2" s="533"/>
    </row>
    <row r="3" spans="1:14" ht="31.9" customHeight="1">
      <c r="A3" s="565" t="s">
        <v>414</v>
      </c>
      <c r="B3" s="565"/>
      <c r="C3" s="565"/>
      <c r="D3" s="565"/>
      <c r="E3" s="565"/>
      <c r="F3" s="565"/>
      <c r="G3" s="565"/>
      <c r="H3" s="565"/>
      <c r="I3" s="565"/>
      <c r="J3" s="565"/>
      <c r="K3" s="565"/>
      <c r="L3" s="565"/>
      <c r="M3" s="565"/>
      <c r="N3" s="565"/>
    </row>
    <row r="4" spans="1:14" s="11" customFormat="1" ht="64.150000000000006" customHeight="1">
      <c r="A4" s="6" t="s">
        <v>238</v>
      </c>
      <c r="B4" s="6" t="s">
        <v>239</v>
      </c>
      <c r="C4" s="6" t="s">
        <v>240</v>
      </c>
      <c r="D4" s="6" t="s">
        <v>349</v>
      </c>
      <c r="E4" s="6" t="s">
        <v>265</v>
      </c>
      <c r="F4" s="6" t="s">
        <v>266</v>
      </c>
      <c r="G4" s="6" t="s">
        <v>402</v>
      </c>
      <c r="H4" s="6" t="s">
        <v>243</v>
      </c>
      <c r="I4" s="6" t="s">
        <v>25</v>
      </c>
      <c r="J4" s="6" t="s">
        <v>26</v>
      </c>
      <c r="K4" s="6" t="s">
        <v>27</v>
      </c>
      <c r="L4" s="6" t="s">
        <v>244</v>
      </c>
      <c r="M4" s="6" t="s">
        <v>29</v>
      </c>
      <c r="N4" s="6" t="s">
        <v>245</v>
      </c>
    </row>
    <row r="5" spans="1:14" ht="121.9" customHeight="1">
      <c r="A5" s="15" t="s">
        <v>620</v>
      </c>
      <c r="B5" s="15" t="s">
        <v>621</v>
      </c>
      <c r="C5" s="31" t="s">
        <v>619</v>
      </c>
      <c r="D5" s="12" t="s">
        <v>351</v>
      </c>
      <c r="E5" s="12" t="s">
        <v>267</v>
      </c>
      <c r="F5" s="264">
        <v>339</v>
      </c>
      <c r="G5" s="264">
        <v>121</v>
      </c>
      <c r="H5" s="318">
        <v>23</v>
      </c>
      <c r="I5" s="318">
        <v>15</v>
      </c>
      <c r="J5" s="318">
        <v>72</v>
      </c>
      <c r="K5" s="318">
        <v>72</v>
      </c>
      <c r="L5" s="318">
        <v>26</v>
      </c>
      <c r="M5" s="318">
        <v>8</v>
      </c>
      <c r="N5" s="15"/>
    </row>
    <row r="6" spans="1:14">
      <c r="A6" s="14"/>
      <c r="B6" s="14"/>
      <c r="C6" s="14"/>
      <c r="D6" s="14"/>
      <c r="E6" s="14"/>
      <c r="F6" s="14"/>
      <c r="G6" s="14"/>
      <c r="H6" s="14"/>
      <c r="I6" s="14"/>
      <c r="J6" s="14"/>
      <c r="K6" s="14"/>
      <c r="L6" s="14"/>
      <c r="M6" s="14"/>
    </row>
  </sheetData>
  <mergeCells count="4">
    <mergeCell ref="A1:N1"/>
    <mergeCell ref="A2:L2"/>
    <mergeCell ref="M2:N2"/>
    <mergeCell ref="A3:N3"/>
  </mergeCells>
  <hyperlinks>
    <hyperlink ref="M2:N2" location="'Rasgos y Ejemplos'!A2:H11" display="Ir a rasgos" xr:uid="{F0EEBDAE-F0B6-9145-890E-8D6997C97D67}"/>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4FB-00A3-FC42-B7C2-808FABDC909C}">
  <sheetPr>
    <tabColor rgb="FFA1E9ED"/>
  </sheetPr>
  <dimension ref="A1:N6"/>
  <sheetViews>
    <sheetView zoomScale="50" zoomScaleNormal="70" workbookViewId="0">
      <selection sqref="A1:N1"/>
    </sheetView>
  </sheetViews>
  <sheetFormatPr baseColWidth="10" defaultColWidth="10.7109375" defaultRowHeight="15"/>
  <cols>
    <col min="1" max="3" width="16.7109375" style="10" customWidth="1"/>
    <col min="4" max="4" width="19" style="10" customWidth="1"/>
    <col min="5" max="5" width="26" style="10" customWidth="1"/>
    <col min="6" max="6" width="17.7109375" style="10" customWidth="1"/>
    <col min="7" max="7" width="25.42578125" style="10" customWidth="1"/>
    <col min="8" max="8" width="20.7109375" style="10" customWidth="1"/>
    <col min="9" max="12" width="15.7109375" style="10" customWidth="1"/>
    <col min="13" max="13" width="24" style="10" customWidth="1"/>
    <col min="14" max="14" width="21.42578125" style="10" customWidth="1"/>
    <col min="15" max="16384" width="10.7109375" style="10"/>
  </cols>
  <sheetData>
    <row r="1" spans="1:14" ht="49.15" customHeight="1">
      <c r="A1" s="607" t="s">
        <v>471</v>
      </c>
      <c r="B1" s="607"/>
      <c r="C1" s="607"/>
      <c r="D1" s="607"/>
      <c r="E1" s="607"/>
      <c r="F1" s="607"/>
      <c r="G1" s="607"/>
      <c r="H1" s="607"/>
      <c r="I1" s="607"/>
      <c r="J1" s="607"/>
      <c r="K1" s="607"/>
      <c r="L1" s="607"/>
      <c r="M1" s="607"/>
      <c r="N1" s="607"/>
    </row>
    <row r="2" spans="1:14" ht="61.15" customHeight="1">
      <c r="A2" s="763" t="s">
        <v>474</v>
      </c>
      <c r="B2" s="763"/>
      <c r="C2" s="763"/>
      <c r="D2" s="763"/>
      <c r="E2" s="763"/>
      <c r="F2" s="763"/>
      <c r="G2" s="763"/>
      <c r="H2" s="763"/>
      <c r="I2" s="763"/>
      <c r="J2" s="763"/>
      <c r="K2" s="763"/>
      <c r="L2" s="763"/>
      <c r="M2" s="553" t="s">
        <v>294</v>
      </c>
      <c r="N2" s="553"/>
    </row>
    <row r="3" spans="1:14" ht="31.9" customHeight="1">
      <c r="A3" s="607" t="s">
        <v>414</v>
      </c>
      <c r="B3" s="607"/>
      <c r="C3" s="607"/>
      <c r="D3" s="607"/>
      <c r="E3" s="607"/>
      <c r="F3" s="607"/>
      <c r="G3" s="607"/>
      <c r="H3" s="607"/>
      <c r="I3" s="607"/>
      <c r="J3" s="607"/>
      <c r="K3" s="607"/>
      <c r="L3" s="607"/>
      <c r="M3" s="607"/>
      <c r="N3" s="607"/>
    </row>
    <row r="4" spans="1:14" s="11" customFormat="1" ht="64.150000000000006" customHeight="1">
      <c r="A4" s="57" t="s">
        <v>238</v>
      </c>
      <c r="B4" s="57" t="s">
        <v>239</v>
      </c>
      <c r="C4" s="57" t="s">
        <v>240</v>
      </c>
      <c r="D4" s="57" t="s">
        <v>349</v>
      </c>
      <c r="E4" s="57" t="s">
        <v>265</v>
      </c>
      <c r="F4" s="57" t="s">
        <v>266</v>
      </c>
      <c r="G4" s="57" t="s">
        <v>402</v>
      </c>
      <c r="H4" s="57" t="s">
        <v>243</v>
      </c>
      <c r="I4" s="57" t="s">
        <v>25</v>
      </c>
      <c r="J4" s="57" t="s">
        <v>26</v>
      </c>
      <c r="K4" s="57" t="s">
        <v>27</v>
      </c>
      <c r="L4" s="57" t="s">
        <v>244</v>
      </c>
      <c r="M4" s="57" t="s">
        <v>29</v>
      </c>
      <c r="N4" s="57" t="s">
        <v>245</v>
      </c>
    </row>
    <row r="5" spans="1:14" ht="85.9" customHeight="1">
      <c r="A5" s="48" t="s">
        <v>386</v>
      </c>
      <c r="B5" s="50" t="s">
        <v>387</v>
      </c>
      <c r="C5" s="82" t="s">
        <v>388</v>
      </c>
      <c r="D5" s="12" t="s">
        <v>351</v>
      </c>
      <c r="E5" s="77" t="s">
        <v>267</v>
      </c>
      <c r="F5" s="44">
        <v>56</v>
      </c>
      <c r="G5" s="44">
        <v>15</v>
      </c>
      <c r="H5" s="245">
        <v>20</v>
      </c>
      <c r="I5" s="245">
        <v>20</v>
      </c>
      <c r="J5" s="245">
        <v>10</v>
      </c>
      <c r="K5" s="245">
        <v>6</v>
      </c>
      <c r="L5" s="245">
        <v>15</v>
      </c>
      <c r="M5" s="245">
        <v>10</v>
      </c>
      <c r="N5" s="15"/>
    </row>
    <row r="6" spans="1:14">
      <c r="A6" s="14"/>
      <c r="B6" s="14"/>
      <c r="C6" s="14"/>
      <c r="D6" s="14"/>
      <c r="E6" s="14"/>
      <c r="F6" s="14"/>
      <c r="G6" s="14"/>
      <c r="H6" s="14"/>
      <c r="I6" s="14"/>
      <c r="J6" s="14"/>
      <c r="K6" s="14"/>
      <c r="L6" s="14"/>
      <c r="M6" s="14"/>
    </row>
  </sheetData>
  <mergeCells count="4">
    <mergeCell ref="A1:N1"/>
    <mergeCell ref="A3:N3"/>
    <mergeCell ref="A2:L2"/>
    <mergeCell ref="M2:N2"/>
  </mergeCells>
  <hyperlinks>
    <hyperlink ref="M2:N2" location="'Rasgos y Ejemplos'!A2:H11" display="Ir a rasgos" xr:uid="{9E4F45C2-C584-8843-8DB7-4101EE17DAD1}"/>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53F4-6BA5-4C44-9318-3A3482A153E8}">
  <sheetPr>
    <tabColor rgb="FFA1E9ED"/>
  </sheetPr>
  <dimension ref="A1:N6"/>
  <sheetViews>
    <sheetView topLeftCell="A2" zoomScale="80" zoomScaleNormal="80" workbookViewId="0">
      <selection activeCell="F5" sqref="F5:M5"/>
    </sheetView>
  </sheetViews>
  <sheetFormatPr baseColWidth="10" defaultColWidth="10.7109375" defaultRowHeight="15"/>
  <cols>
    <col min="1" max="1" width="15.42578125" style="10" customWidth="1"/>
    <col min="2" max="3" width="16" style="10" customWidth="1"/>
    <col min="4" max="4" width="17.7109375" style="10" customWidth="1"/>
    <col min="5" max="5" width="20" style="10" customWidth="1"/>
    <col min="6" max="6" width="24.7109375" style="10" customWidth="1"/>
    <col min="7" max="7" width="35.42578125" style="10" customWidth="1"/>
    <col min="8" max="8" width="20.7109375" style="10" customWidth="1"/>
    <col min="9" max="10" width="15.7109375" style="10" customWidth="1"/>
    <col min="11" max="11" width="20.7109375" style="10" customWidth="1"/>
    <col min="12" max="12" width="15.7109375" style="10" customWidth="1"/>
    <col min="13" max="13" width="27.7109375" style="10" customWidth="1"/>
    <col min="14" max="14" width="18.140625" style="10" customWidth="1"/>
    <col min="15" max="16384" width="10.7109375" style="10"/>
  </cols>
  <sheetData>
    <row r="1" spans="1:14" ht="54" customHeight="1">
      <c r="A1" s="565" t="s">
        <v>472</v>
      </c>
      <c r="B1" s="565"/>
      <c r="C1" s="565"/>
      <c r="D1" s="565"/>
      <c r="E1" s="565"/>
      <c r="F1" s="565"/>
      <c r="G1" s="565"/>
      <c r="H1" s="565"/>
      <c r="I1" s="565"/>
      <c r="J1" s="565"/>
      <c r="K1" s="565"/>
      <c r="L1" s="565"/>
      <c r="M1" s="565"/>
      <c r="N1" s="565"/>
    </row>
    <row r="2" spans="1:14" ht="60" customHeight="1">
      <c r="A2" s="762" t="s">
        <v>473</v>
      </c>
      <c r="B2" s="762"/>
      <c r="C2" s="762"/>
      <c r="D2" s="762"/>
      <c r="E2" s="762"/>
      <c r="F2" s="762"/>
      <c r="G2" s="762"/>
      <c r="H2" s="762"/>
      <c r="I2" s="762"/>
      <c r="J2" s="762"/>
      <c r="K2" s="762"/>
      <c r="L2" s="762"/>
      <c r="M2" s="533" t="s">
        <v>294</v>
      </c>
      <c r="N2" s="533"/>
    </row>
    <row r="3" spans="1:14" ht="31.9" customHeight="1">
      <c r="A3" s="565" t="s">
        <v>415</v>
      </c>
      <c r="B3" s="565"/>
      <c r="C3" s="565"/>
      <c r="D3" s="565"/>
      <c r="E3" s="565"/>
      <c r="F3" s="565"/>
      <c r="G3" s="565"/>
      <c r="H3" s="565"/>
      <c r="I3" s="565"/>
      <c r="J3" s="565"/>
      <c r="K3" s="565"/>
      <c r="L3" s="565"/>
      <c r="M3" s="565"/>
      <c r="N3" s="565"/>
    </row>
    <row r="4" spans="1:14" s="11" customFormat="1" ht="60" customHeight="1">
      <c r="A4" s="6" t="s">
        <v>238</v>
      </c>
      <c r="B4" s="6" t="s">
        <v>239</v>
      </c>
      <c r="C4" s="6" t="s">
        <v>240</v>
      </c>
      <c r="D4" s="6" t="s">
        <v>349</v>
      </c>
      <c r="E4" s="6" t="s">
        <v>265</v>
      </c>
      <c r="F4" s="6" t="s">
        <v>266</v>
      </c>
      <c r="G4" s="6" t="s">
        <v>402</v>
      </c>
      <c r="H4" s="6" t="s">
        <v>243</v>
      </c>
      <c r="I4" s="6" t="s">
        <v>25</v>
      </c>
      <c r="J4" s="6" t="s">
        <v>26</v>
      </c>
      <c r="K4" s="6" t="s">
        <v>27</v>
      </c>
      <c r="L4" s="6" t="s">
        <v>244</v>
      </c>
      <c r="M4" s="6" t="s">
        <v>29</v>
      </c>
      <c r="N4" s="6" t="s">
        <v>245</v>
      </c>
    </row>
    <row r="5" spans="1:14" ht="135" customHeight="1">
      <c r="A5" s="13" t="s">
        <v>620</v>
      </c>
      <c r="B5" s="13" t="s">
        <v>621</v>
      </c>
      <c r="C5" s="13" t="s">
        <v>619</v>
      </c>
      <c r="D5" s="33" t="s">
        <v>351</v>
      </c>
      <c r="E5" s="42" t="s">
        <v>268</v>
      </c>
      <c r="F5" s="264">
        <v>149</v>
      </c>
      <c r="G5" s="264">
        <v>62</v>
      </c>
      <c r="H5" s="318">
        <v>68</v>
      </c>
      <c r="I5" s="318">
        <v>9</v>
      </c>
      <c r="J5" s="318">
        <v>4</v>
      </c>
      <c r="K5" s="318">
        <v>2</v>
      </c>
      <c r="L5" s="318">
        <v>2</v>
      </c>
      <c r="M5" s="318">
        <v>2</v>
      </c>
      <c r="N5" s="13"/>
    </row>
    <row r="6" spans="1:14">
      <c r="A6" s="14"/>
      <c r="B6" s="14"/>
      <c r="C6" s="14"/>
      <c r="D6" s="14"/>
      <c r="E6" s="14"/>
      <c r="F6" s="14"/>
      <c r="G6" s="14"/>
      <c r="H6" s="14"/>
      <c r="I6" s="14"/>
      <c r="J6" s="14"/>
      <c r="K6" s="14"/>
      <c r="L6" s="14"/>
      <c r="M6" s="14"/>
    </row>
  </sheetData>
  <mergeCells count="4">
    <mergeCell ref="A1:N1"/>
    <mergeCell ref="A2:L2"/>
    <mergeCell ref="M2:N2"/>
    <mergeCell ref="A3:N3"/>
  </mergeCells>
  <hyperlinks>
    <hyperlink ref="M2:N2" location="'Rasgos y Ejemplos'!A2:H11" display="Ir a rasgos" xr:uid="{F71C77E4-0FDE-9844-B5E4-E0809D14B7A4}"/>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426F-68E0-F549-92C1-ECB902ABE167}">
  <sheetPr>
    <tabColor rgb="FFA1E9ED"/>
  </sheetPr>
  <dimension ref="A1:N6"/>
  <sheetViews>
    <sheetView zoomScale="50" zoomScaleNormal="70" workbookViewId="0">
      <selection activeCell="G5" sqref="G5"/>
    </sheetView>
  </sheetViews>
  <sheetFormatPr baseColWidth="10" defaultColWidth="10.7109375" defaultRowHeight="15"/>
  <cols>
    <col min="1" max="1" width="15.42578125" style="10" customWidth="1"/>
    <col min="2" max="3" width="16" style="10" customWidth="1"/>
    <col min="4" max="4" width="17.7109375" style="10" customWidth="1"/>
    <col min="5" max="5" width="20" style="10" customWidth="1"/>
    <col min="6" max="6" width="15.7109375" style="10" customWidth="1"/>
    <col min="7" max="7" width="27.7109375" style="10" customWidth="1"/>
    <col min="8" max="8" width="20.7109375" style="10" customWidth="1"/>
    <col min="9" max="10" width="15.7109375" style="10" customWidth="1"/>
    <col min="11" max="11" width="20.7109375" style="10" customWidth="1"/>
    <col min="12" max="12" width="15.7109375" style="10" customWidth="1"/>
    <col min="13" max="13" width="27.7109375" style="10" customWidth="1"/>
    <col min="14" max="14" width="18.140625" style="10" customWidth="1"/>
    <col min="15" max="16384" width="10.7109375" style="10"/>
  </cols>
  <sheetData>
    <row r="1" spans="1:14" ht="54" customHeight="1">
      <c r="A1" s="607" t="s">
        <v>472</v>
      </c>
      <c r="B1" s="607"/>
      <c r="C1" s="607"/>
      <c r="D1" s="607"/>
      <c r="E1" s="607"/>
      <c r="F1" s="607"/>
      <c r="G1" s="607"/>
      <c r="H1" s="607"/>
      <c r="I1" s="607"/>
      <c r="J1" s="607"/>
      <c r="K1" s="607"/>
      <c r="L1" s="607"/>
      <c r="M1" s="607"/>
      <c r="N1" s="607"/>
    </row>
    <row r="2" spans="1:14" ht="60" customHeight="1">
      <c r="A2" s="763" t="s">
        <v>473</v>
      </c>
      <c r="B2" s="763"/>
      <c r="C2" s="763"/>
      <c r="D2" s="763"/>
      <c r="E2" s="763"/>
      <c r="F2" s="763"/>
      <c r="G2" s="763"/>
      <c r="H2" s="763"/>
      <c r="I2" s="763"/>
      <c r="J2" s="763"/>
      <c r="K2" s="763"/>
      <c r="L2" s="763"/>
      <c r="M2" s="553" t="s">
        <v>294</v>
      </c>
      <c r="N2" s="553"/>
    </row>
    <row r="3" spans="1:14" ht="31.9" customHeight="1">
      <c r="A3" s="607" t="s">
        <v>415</v>
      </c>
      <c r="B3" s="607"/>
      <c r="C3" s="607"/>
      <c r="D3" s="607"/>
      <c r="E3" s="607"/>
      <c r="F3" s="607"/>
      <c r="G3" s="607"/>
      <c r="H3" s="607"/>
      <c r="I3" s="607"/>
      <c r="J3" s="607"/>
      <c r="K3" s="607"/>
      <c r="L3" s="607"/>
      <c r="M3" s="607"/>
      <c r="N3" s="607"/>
    </row>
    <row r="4" spans="1:14" s="11" customFormat="1" ht="60" customHeight="1">
      <c r="A4" s="57" t="s">
        <v>238</v>
      </c>
      <c r="B4" s="57" t="s">
        <v>239</v>
      </c>
      <c r="C4" s="57" t="s">
        <v>240</v>
      </c>
      <c r="D4" s="57" t="s">
        <v>349</v>
      </c>
      <c r="E4" s="57" t="s">
        <v>265</v>
      </c>
      <c r="F4" s="57" t="s">
        <v>266</v>
      </c>
      <c r="G4" s="57" t="s">
        <v>402</v>
      </c>
      <c r="H4" s="57" t="s">
        <v>243</v>
      </c>
      <c r="I4" s="57" t="s">
        <v>25</v>
      </c>
      <c r="J4" s="57" t="s">
        <v>26</v>
      </c>
      <c r="K4" s="57" t="s">
        <v>27</v>
      </c>
      <c r="L4" s="57" t="s">
        <v>244</v>
      </c>
      <c r="M4" s="57" t="s">
        <v>29</v>
      </c>
      <c r="N4" s="57" t="s">
        <v>245</v>
      </c>
    </row>
    <row r="5" spans="1:14" ht="87" customHeight="1">
      <c r="A5" s="248" t="s">
        <v>386</v>
      </c>
      <c r="B5" s="248" t="s">
        <v>387</v>
      </c>
      <c r="C5" s="248" t="s">
        <v>388</v>
      </c>
      <c r="D5" s="33" t="s">
        <v>351</v>
      </c>
      <c r="E5" s="87" t="s">
        <v>268</v>
      </c>
      <c r="F5" s="44">
        <v>50</v>
      </c>
      <c r="G5" s="44">
        <v>23</v>
      </c>
      <c r="H5" s="245">
        <v>21</v>
      </c>
      <c r="I5" s="245">
        <v>13</v>
      </c>
      <c r="J5" s="245">
        <v>15</v>
      </c>
      <c r="K5" s="245">
        <v>14</v>
      </c>
      <c r="L5" s="245">
        <v>23</v>
      </c>
      <c r="M5" s="245">
        <v>8</v>
      </c>
      <c r="N5" s="13"/>
    </row>
    <row r="6" spans="1:14">
      <c r="A6" s="14"/>
      <c r="B6" s="14"/>
      <c r="C6" s="14"/>
      <c r="D6" s="14"/>
      <c r="E6" s="14"/>
      <c r="F6" s="14"/>
      <c r="G6" s="14"/>
      <c r="H6" s="14"/>
      <c r="I6" s="14"/>
      <c r="J6" s="14"/>
      <c r="K6" s="14"/>
      <c r="L6" s="14"/>
      <c r="M6" s="14"/>
    </row>
  </sheetData>
  <mergeCells count="4">
    <mergeCell ref="A1:N1"/>
    <mergeCell ref="A3:N3"/>
    <mergeCell ref="A2:L2"/>
    <mergeCell ref="M2:N2"/>
  </mergeCells>
  <hyperlinks>
    <hyperlink ref="M2:N2" location="'Rasgos y Ejemplos'!A2:H11" display="Ir a rasgos" xr:uid="{32216885-FD1B-7B46-869D-3F4115C922C7}"/>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ECFE-A123-4C44-8DA9-99002B555BDF}">
  <sheetPr>
    <tabColor rgb="FFFF8989"/>
  </sheetPr>
  <dimension ref="A1:H67"/>
  <sheetViews>
    <sheetView zoomScale="86" zoomScaleNormal="80" workbookViewId="0">
      <selection activeCell="F5" sqref="F5"/>
    </sheetView>
  </sheetViews>
  <sheetFormatPr baseColWidth="10" defaultColWidth="11.42578125" defaultRowHeight="18"/>
  <cols>
    <col min="1" max="1" width="21.7109375" style="451" customWidth="1"/>
    <col min="2" max="8" width="33.7109375" style="451" customWidth="1"/>
    <col min="9" max="16384" width="11.42578125" style="451"/>
  </cols>
  <sheetData>
    <row r="1" spans="1:8" ht="36.75" customHeight="1" thickBot="1">
      <c r="A1" s="525" t="s">
        <v>591</v>
      </c>
      <c r="B1" s="526"/>
      <c r="C1" s="526"/>
      <c r="D1" s="526"/>
      <c r="E1" s="526"/>
      <c r="F1" s="526"/>
      <c r="G1" s="526"/>
      <c r="H1" s="527"/>
    </row>
    <row r="2" spans="1:8" s="426" customFormat="1" ht="35.25" customHeight="1">
      <c r="A2" s="516" t="s">
        <v>22</v>
      </c>
      <c r="B2" s="517"/>
      <c r="C2" s="517"/>
      <c r="D2" s="517"/>
      <c r="E2" s="517"/>
      <c r="F2" s="517"/>
      <c r="G2" s="517"/>
      <c r="H2" s="518"/>
    </row>
    <row r="3" spans="1:8" s="426" customFormat="1" ht="35.25" customHeight="1">
      <c r="A3" s="513" t="s">
        <v>615</v>
      </c>
      <c r="B3" s="514"/>
      <c r="C3" s="514"/>
      <c r="D3" s="514"/>
      <c r="E3" s="514"/>
      <c r="F3" s="514"/>
      <c r="G3" s="514"/>
      <c r="H3" s="515"/>
    </row>
    <row r="4" spans="1:8" s="7" customFormat="1" ht="33" customHeight="1">
      <c r="A4" s="490"/>
      <c r="B4" s="435" t="s">
        <v>23</v>
      </c>
      <c r="C4" s="435" t="s">
        <v>24</v>
      </c>
      <c r="D4" s="435" t="s">
        <v>25</v>
      </c>
      <c r="E4" s="435" t="s">
        <v>26</v>
      </c>
      <c r="F4" s="435" t="s">
        <v>27</v>
      </c>
      <c r="G4" s="435" t="s">
        <v>28</v>
      </c>
      <c r="H4" s="491" t="s">
        <v>29</v>
      </c>
    </row>
    <row r="5" spans="1:8" ht="126">
      <c r="A5" s="452" t="s">
        <v>30</v>
      </c>
      <c r="B5" s="453" t="s">
        <v>31</v>
      </c>
      <c r="C5" s="454" t="s">
        <v>32</v>
      </c>
      <c r="D5" s="454" t="s">
        <v>33</v>
      </c>
      <c r="E5" s="454" t="s">
        <v>34</v>
      </c>
      <c r="F5" s="454" t="s">
        <v>35</v>
      </c>
      <c r="G5" s="454" t="s">
        <v>36</v>
      </c>
      <c r="H5" s="455" t="s">
        <v>37</v>
      </c>
    </row>
    <row r="6" spans="1:8" ht="108">
      <c r="A6" s="456"/>
      <c r="B6" s="457" t="s">
        <v>38</v>
      </c>
      <c r="C6" s="454" t="s">
        <v>39</v>
      </c>
      <c r="D6" s="454" t="s">
        <v>40</v>
      </c>
      <c r="E6" s="454" t="s">
        <v>41</v>
      </c>
      <c r="F6" s="454" t="s">
        <v>42</v>
      </c>
      <c r="G6" s="454" t="s">
        <v>43</v>
      </c>
      <c r="H6" s="455" t="s">
        <v>44</v>
      </c>
    </row>
    <row r="7" spans="1:8" ht="108">
      <c r="A7" s="456"/>
      <c r="B7" s="457" t="s">
        <v>45</v>
      </c>
      <c r="C7" s="454" t="s">
        <v>46</v>
      </c>
      <c r="D7" s="454" t="s">
        <v>47</v>
      </c>
      <c r="E7" s="454" t="s">
        <v>48</v>
      </c>
      <c r="F7" s="454" t="s">
        <v>49</v>
      </c>
      <c r="G7" s="454" t="s">
        <v>50</v>
      </c>
      <c r="H7" s="455" t="s">
        <v>51</v>
      </c>
    </row>
    <row r="8" spans="1:8" ht="144">
      <c r="A8" s="456"/>
      <c r="B8" s="457" t="s">
        <v>52</v>
      </c>
      <c r="C8" s="454" t="s">
        <v>53</v>
      </c>
      <c r="D8" s="454" t="s">
        <v>54</v>
      </c>
      <c r="E8" s="454" t="s">
        <v>55</v>
      </c>
      <c r="F8" s="454" t="s">
        <v>56</v>
      </c>
      <c r="G8" s="454" t="s">
        <v>57</v>
      </c>
      <c r="H8" s="455" t="s">
        <v>58</v>
      </c>
    </row>
    <row r="9" spans="1:8" ht="126">
      <c r="A9" s="456"/>
      <c r="B9" s="457" t="s">
        <v>59</v>
      </c>
      <c r="C9" s="454" t="s">
        <v>60</v>
      </c>
      <c r="D9" s="454" t="s">
        <v>61</v>
      </c>
      <c r="E9" s="454" t="s">
        <v>62</v>
      </c>
      <c r="F9" s="454" t="s">
        <v>63</v>
      </c>
      <c r="G9" s="454" t="s">
        <v>64</v>
      </c>
      <c r="H9" s="455" t="s">
        <v>65</v>
      </c>
    </row>
    <row r="10" spans="1:8" ht="144">
      <c r="A10" s="456"/>
      <c r="B10" s="457" t="s">
        <v>66</v>
      </c>
      <c r="C10" s="454" t="s">
        <v>67</v>
      </c>
      <c r="D10" s="454" t="s">
        <v>68</v>
      </c>
      <c r="E10" s="454" t="s">
        <v>69</v>
      </c>
      <c r="F10" s="454"/>
      <c r="G10" s="454" t="s">
        <v>70</v>
      </c>
      <c r="H10" s="455" t="s">
        <v>71</v>
      </c>
    </row>
    <row r="11" spans="1:8" ht="90">
      <c r="A11" s="456"/>
      <c r="B11" s="457" t="s">
        <v>72</v>
      </c>
      <c r="C11" s="454"/>
      <c r="D11" s="454" t="s">
        <v>73</v>
      </c>
      <c r="E11" s="454" t="s">
        <v>74</v>
      </c>
      <c r="F11" s="454"/>
      <c r="G11" s="454" t="s">
        <v>75</v>
      </c>
      <c r="H11" s="455" t="s">
        <v>76</v>
      </c>
    </row>
    <row r="12" spans="1:8" ht="80.25" customHeight="1" thickBot="1">
      <c r="A12" s="458"/>
      <c r="B12" s="459"/>
      <c r="C12" s="460"/>
      <c r="D12" s="460"/>
      <c r="E12" s="460" t="s">
        <v>77</v>
      </c>
      <c r="F12" s="460"/>
      <c r="G12" s="460" t="s">
        <v>78</v>
      </c>
      <c r="H12" s="461"/>
    </row>
    <row r="13" spans="1:8" ht="45" customHeight="1" thickBot="1"/>
    <row r="14" spans="1:8" s="426" customFormat="1" ht="35.25" customHeight="1">
      <c r="A14" s="516" t="s">
        <v>79</v>
      </c>
      <c r="B14" s="517"/>
      <c r="C14" s="517"/>
      <c r="D14" s="517"/>
      <c r="E14" s="517"/>
      <c r="F14" s="517"/>
      <c r="G14" s="517"/>
      <c r="H14" s="518"/>
    </row>
    <row r="15" spans="1:8" s="426" customFormat="1" ht="35.25" customHeight="1">
      <c r="A15" s="513" t="s">
        <v>357</v>
      </c>
      <c r="B15" s="514"/>
      <c r="C15" s="514"/>
      <c r="D15" s="514"/>
      <c r="E15" s="514"/>
      <c r="F15" s="514"/>
      <c r="G15" s="514"/>
      <c r="H15" s="515"/>
    </row>
    <row r="16" spans="1:8" s="426" customFormat="1" ht="33" customHeight="1">
      <c r="A16" s="492"/>
      <c r="B16" s="435" t="s">
        <v>23</v>
      </c>
      <c r="C16" s="435" t="s">
        <v>24</v>
      </c>
      <c r="D16" s="435" t="s">
        <v>25</v>
      </c>
      <c r="E16" s="435" t="s">
        <v>26</v>
      </c>
      <c r="F16" s="435" t="s">
        <v>27</v>
      </c>
      <c r="G16" s="435" t="s">
        <v>28</v>
      </c>
      <c r="H16" s="491" t="s">
        <v>29</v>
      </c>
    </row>
    <row r="17" spans="1:8" ht="96.75" customHeight="1">
      <c r="A17" s="462" t="s">
        <v>80</v>
      </c>
      <c r="B17" s="454" t="s">
        <v>81</v>
      </c>
      <c r="C17" s="454" t="s">
        <v>82</v>
      </c>
      <c r="D17" s="463" t="s">
        <v>83</v>
      </c>
      <c r="E17" s="463" t="s">
        <v>84</v>
      </c>
      <c r="F17" s="463" t="s">
        <v>85</v>
      </c>
      <c r="G17" s="463" t="s">
        <v>86</v>
      </c>
      <c r="H17" s="464" t="s">
        <v>87</v>
      </c>
    </row>
    <row r="18" spans="1:8" ht="84" customHeight="1">
      <c r="A18" s="462"/>
      <c r="B18" s="454" t="s">
        <v>88</v>
      </c>
      <c r="C18" s="454" t="s">
        <v>89</v>
      </c>
      <c r="D18" s="457" t="s">
        <v>90</v>
      </c>
      <c r="E18" s="457" t="s">
        <v>91</v>
      </c>
      <c r="F18" s="457" t="s">
        <v>310</v>
      </c>
      <c r="G18" s="457" t="s">
        <v>92</v>
      </c>
      <c r="H18" s="465" t="s">
        <v>93</v>
      </c>
    </row>
    <row r="19" spans="1:8" ht="110.25" customHeight="1">
      <c r="A19" s="462"/>
      <c r="B19" s="454" t="s">
        <v>94</v>
      </c>
      <c r="C19" s="454" t="s">
        <v>95</v>
      </c>
      <c r="D19" s="457" t="s">
        <v>96</v>
      </c>
      <c r="E19" s="457" t="s">
        <v>97</v>
      </c>
      <c r="F19" s="457" t="s">
        <v>98</v>
      </c>
      <c r="G19" s="457" t="s">
        <v>99</v>
      </c>
      <c r="H19" s="465" t="s">
        <v>100</v>
      </c>
    </row>
    <row r="20" spans="1:8" ht="75.75" customHeight="1">
      <c r="A20" s="462"/>
      <c r="B20" s="454" t="s">
        <v>101</v>
      </c>
      <c r="C20" s="454" t="s">
        <v>102</v>
      </c>
      <c r="D20" s="457" t="s">
        <v>103</v>
      </c>
      <c r="E20" s="457" t="s">
        <v>104</v>
      </c>
      <c r="F20" s="457" t="s">
        <v>105</v>
      </c>
      <c r="G20" s="457" t="s">
        <v>106</v>
      </c>
      <c r="H20" s="465" t="s">
        <v>107</v>
      </c>
    </row>
    <row r="21" spans="1:8" ht="87.75" customHeight="1">
      <c r="A21" s="462"/>
      <c r="B21" s="454" t="s">
        <v>108</v>
      </c>
      <c r="C21" s="454" t="s">
        <v>109</v>
      </c>
      <c r="D21" s="457" t="s">
        <v>110</v>
      </c>
      <c r="E21" s="457" t="s">
        <v>111</v>
      </c>
      <c r="F21" s="457" t="s">
        <v>112</v>
      </c>
      <c r="G21" s="457" t="s">
        <v>113</v>
      </c>
      <c r="H21" s="465" t="s">
        <v>114</v>
      </c>
    </row>
    <row r="22" spans="1:8" ht="107.25" customHeight="1">
      <c r="A22" s="462"/>
      <c r="B22" s="454" t="s">
        <v>115</v>
      </c>
      <c r="C22" s="454" t="s">
        <v>116</v>
      </c>
      <c r="D22" s="457"/>
      <c r="E22" s="457" t="s">
        <v>117</v>
      </c>
      <c r="F22" s="457" t="s">
        <v>118</v>
      </c>
      <c r="G22" s="457" t="s">
        <v>119</v>
      </c>
      <c r="H22" s="465"/>
    </row>
    <row r="23" spans="1:8" ht="79.5" customHeight="1" thickBot="1">
      <c r="A23" s="466"/>
      <c r="B23" s="460" t="s">
        <v>120</v>
      </c>
      <c r="C23" s="460" t="s">
        <v>121</v>
      </c>
      <c r="D23" s="459"/>
      <c r="E23" s="459" t="s">
        <v>122</v>
      </c>
      <c r="F23" s="459" t="s">
        <v>311</v>
      </c>
      <c r="G23" s="459"/>
      <c r="H23" s="467"/>
    </row>
    <row r="24" spans="1:8" ht="45" customHeight="1" thickBot="1"/>
    <row r="25" spans="1:8" ht="35.25" customHeight="1">
      <c r="A25" s="516" t="s">
        <v>295</v>
      </c>
      <c r="B25" s="517"/>
      <c r="C25" s="517"/>
      <c r="D25" s="517"/>
      <c r="E25" s="517"/>
      <c r="F25" s="517"/>
      <c r="G25" s="517"/>
      <c r="H25" s="518"/>
    </row>
    <row r="26" spans="1:8" ht="35.25" customHeight="1">
      <c r="A26" s="513" t="s">
        <v>354</v>
      </c>
      <c r="B26" s="514"/>
      <c r="C26" s="514"/>
      <c r="D26" s="514"/>
      <c r="E26" s="514"/>
      <c r="F26" s="514"/>
      <c r="G26" s="514"/>
      <c r="H26" s="515"/>
    </row>
    <row r="27" spans="1:8" ht="45" customHeight="1">
      <c r="A27" s="492"/>
      <c r="B27" s="435" t="s">
        <v>23</v>
      </c>
      <c r="C27" s="435" t="s">
        <v>24</v>
      </c>
      <c r="D27" s="435" t="s">
        <v>25</v>
      </c>
      <c r="E27" s="435" t="s">
        <v>26</v>
      </c>
      <c r="F27" s="435" t="s">
        <v>27</v>
      </c>
      <c r="G27" s="435" t="s">
        <v>28</v>
      </c>
      <c r="H27" s="491" t="s">
        <v>29</v>
      </c>
    </row>
    <row r="28" spans="1:8" ht="72.75" customHeight="1">
      <c r="A28" s="462" t="s">
        <v>123</v>
      </c>
      <c r="B28" s="454" t="s">
        <v>124</v>
      </c>
      <c r="C28" s="454" t="s">
        <v>125</v>
      </c>
      <c r="D28" s="463" t="s">
        <v>126</v>
      </c>
      <c r="E28" s="463" t="s">
        <v>127</v>
      </c>
      <c r="F28" s="463" t="s">
        <v>128</v>
      </c>
      <c r="G28" s="463" t="s">
        <v>129</v>
      </c>
      <c r="H28" s="464" t="s">
        <v>130</v>
      </c>
    </row>
    <row r="29" spans="1:8" ht="86.25" customHeight="1">
      <c r="A29" s="462"/>
      <c r="B29" s="454" t="s">
        <v>131</v>
      </c>
      <c r="C29" s="454" t="s">
        <v>132</v>
      </c>
      <c r="D29" s="457" t="s">
        <v>133</v>
      </c>
      <c r="E29" s="457" t="s">
        <v>134</v>
      </c>
      <c r="F29" s="457" t="s">
        <v>135</v>
      </c>
      <c r="G29" s="457" t="s">
        <v>136</v>
      </c>
      <c r="H29" s="465" t="s">
        <v>137</v>
      </c>
    </row>
    <row r="30" spans="1:8" ht="71.25" customHeight="1">
      <c r="A30" s="462"/>
      <c r="B30" s="454" t="s">
        <v>138</v>
      </c>
      <c r="C30" s="454" t="s">
        <v>139</v>
      </c>
      <c r="D30" s="457" t="s">
        <v>140</v>
      </c>
      <c r="E30" s="457" t="s">
        <v>141</v>
      </c>
      <c r="F30" s="457" t="s">
        <v>142</v>
      </c>
      <c r="G30" s="457" t="s">
        <v>143</v>
      </c>
      <c r="H30" s="465" t="s">
        <v>144</v>
      </c>
    </row>
    <row r="31" spans="1:8" ht="71.25" customHeight="1">
      <c r="A31" s="462"/>
      <c r="B31" s="454" t="s">
        <v>312</v>
      </c>
      <c r="C31" s="454" t="s">
        <v>145</v>
      </c>
      <c r="D31" s="457" t="s">
        <v>146</v>
      </c>
      <c r="E31" s="457" t="s">
        <v>147</v>
      </c>
      <c r="F31" s="457" t="s">
        <v>148</v>
      </c>
      <c r="G31" s="457" t="s">
        <v>149</v>
      </c>
      <c r="H31" s="465"/>
    </row>
    <row r="32" spans="1:8" ht="71.25" customHeight="1">
      <c r="A32" s="462"/>
      <c r="B32" s="454" t="s">
        <v>150</v>
      </c>
      <c r="C32" s="454" t="s">
        <v>151</v>
      </c>
      <c r="D32" s="457" t="s">
        <v>152</v>
      </c>
      <c r="E32" s="457"/>
      <c r="F32" s="457" t="s">
        <v>153</v>
      </c>
      <c r="G32" s="457" t="s">
        <v>154</v>
      </c>
      <c r="H32" s="465"/>
    </row>
    <row r="33" spans="1:8" ht="54.75" customHeight="1" thickBot="1">
      <c r="A33" s="466"/>
      <c r="B33" s="460"/>
      <c r="C33" s="460"/>
      <c r="D33" s="459" t="s">
        <v>155</v>
      </c>
      <c r="E33" s="459"/>
      <c r="F33" s="459"/>
      <c r="G33" s="459"/>
      <c r="H33" s="467"/>
    </row>
    <row r="34" spans="1:8" ht="45" customHeight="1" thickBot="1"/>
    <row r="35" spans="1:8" ht="35.25" customHeight="1">
      <c r="A35" s="516" t="s">
        <v>156</v>
      </c>
      <c r="B35" s="517"/>
      <c r="C35" s="517"/>
      <c r="D35" s="517"/>
      <c r="E35" s="517"/>
      <c r="F35" s="517"/>
      <c r="G35" s="517"/>
      <c r="H35" s="518"/>
    </row>
    <row r="36" spans="1:8" ht="35.25" customHeight="1">
      <c r="A36" s="513" t="s">
        <v>355</v>
      </c>
      <c r="B36" s="514"/>
      <c r="C36" s="514"/>
      <c r="D36" s="514"/>
      <c r="E36" s="514"/>
      <c r="F36" s="514"/>
      <c r="G36" s="514"/>
      <c r="H36" s="515"/>
    </row>
    <row r="37" spans="1:8" ht="31.5">
      <c r="A37" s="493"/>
      <c r="B37" s="435" t="s">
        <v>23</v>
      </c>
      <c r="C37" s="435" t="s">
        <v>24</v>
      </c>
      <c r="D37" s="435" t="s">
        <v>25</v>
      </c>
      <c r="E37" s="435" t="s">
        <v>26</v>
      </c>
      <c r="F37" s="435" t="s">
        <v>27</v>
      </c>
      <c r="G37" s="435" t="s">
        <v>28</v>
      </c>
      <c r="H37" s="491" t="s">
        <v>29</v>
      </c>
    </row>
    <row r="38" spans="1:8" ht="90">
      <c r="A38" s="462" t="s">
        <v>157</v>
      </c>
      <c r="B38" s="454" t="s">
        <v>158</v>
      </c>
      <c r="C38" s="454" t="s">
        <v>159</v>
      </c>
      <c r="D38" s="454" t="s">
        <v>160</v>
      </c>
      <c r="E38" s="454" t="s">
        <v>161</v>
      </c>
      <c r="F38" s="454" t="s">
        <v>162</v>
      </c>
      <c r="G38" s="454" t="s">
        <v>163</v>
      </c>
      <c r="H38" s="455" t="s">
        <v>164</v>
      </c>
    </row>
    <row r="39" spans="1:8" ht="55.5" customHeight="1">
      <c r="A39" s="462"/>
      <c r="B39" s="454" t="s">
        <v>165</v>
      </c>
      <c r="C39" s="454" t="s">
        <v>166</v>
      </c>
      <c r="D39" s="454" t="s">
        <v>167</v>
      </c>
      <c r="E39" s="454" t="s">
        <v>168</v>
      </c>
      <c r="F39" s="454" t="s">
        <v>169</v>
      </c>
      <c r="G39" s="454" t="s">
        <v>170</v>
      </c>
      <c r="H39" s="455" t="s">
        <v>171</v>
      </c>
    </row>
    <row r="40" spans="1:8" ht="69.75" customHeight="1">
      <c r="A40" s="462"/>
      <c r="B40" s="454" t="s">
        <v>172</v>
      </c>
      <c r="C40" s="454" t="s">
        <v>173</v>
      </c>
      <c r="D40" s="454" t="s">
        <v>174</v>
      </c>
      <c r="E40" s="454" t="s">
        <v>175</v>
      </c>
      <c r="F40" s="454" t="s">
        <v>176</v>
      </c>
      <c r="G40" s="454" t="s">
        <v>177</v>
      </c>
      <c r="H40" s="455" t="s">
        <v>178</v>
      </c>
    </row>
    <row r="41" spans="1:8" ht="90">
      <c r="A41" s="462"/>
      <c r="B41" s="454" t="s">
        <v>313</v>
      </c>
      <c r="C41" s="454" t="s">
        <v>179</v>
      </c>
      <c r="D41" s="454" t="s">
        <v>180</v>
      </c>
      <c r="E41" s="454" t="s">
        <v>181</v>
      </c>
      <c r="F41" s="454" t="s">
        <v>182</v>
      </c>
      <c r="G41" s="454" t="s">
        <v>183</v>
      </c>
      <c r="H41" s="455" t="s">
        <v>184</v>
      </c>
    </row>
    <row r="42" spans="1:8" ht="121.5" customHeight="1">
      <c r="A42" s="462"/>
      <c r="B42" s="454" t="s">
        <v>185</v>
      </c>
      <c r="C42" s="454" t="s">
        <v>186</v>
      </c>
      <c r="D42" s="454" t="s">
        <v>187</v>
      </c>
      <c r="E42" s="454" t="s">
        <v>188</v>
      </c>
      <c r="F42" s="454" t="s">
        <v>189</v>
      </c>
      <c r="G42" s="454" t="s">
        <v>190</v>
      </c>
      <c r="H42" s="455" t="s">
        <v>191</v>
      </c>
    </row>
    <row r="43" spans="1:8" ht="72.75" customHeight="1">
      <c r="A43" s="462"/>
      <c r="B43" s="454" t="s">
        <v>192</v>
      </c>
      <c r="C43" s="454" t="s">
        <v>193</v>
      </c>
      <c r="D43" s="454" t="s">
        <v>194</v>
      </c>
      <c r="E43" s="454" t="s">
        <v>195</v>
      </c>
      <c r="F43" s="454" t="s">
        <v>196</v>
      </c>
      <c r="G43" s="454" t="s">
        <v>197</v>
      </c>
      <c r="H43" s="455" t="s">
        <v>198</v>
      </c>
    </row>
    <row r="44" spans="1:8" ht="90">
      <c r="A44" s="468"/>
      <c r="B44" s="454" t="s">
        <v>199</v>
      </c>
      <c r="C44" s="454"/>
      <c r="D44" s="454" t="s">
        <v>200</v>
      </c>
      <c r="E44" s="454"/>
      <c r="F44" s="454"/>
      <c r="G44" s="454"/>
      <c r="H44" s="455"/>
    </row>
    <row r="45" spans="1:8" ht="36.75" thickBot="1">
      <c r="A45" s="469"/>
      <c r="B45" s="460" t="s">
        <v>201</v>
      </c>
      <c r="C45" s="460"/>
      <c r="D45" s="460"/>
      <c r="E45" s="460"/>
      <c r="F45" s="460"/>
      <c r="G45" s="460"/>
      <c r="H45" s="461"/>
    </row>
    <row r="46" spans="1:8" ht="45" customHeight="1" thickBot="1"/>
    <row r="47" spans="1:8" ht="35.25" customHeight="1">
      <c r="A47" s="519" t="s">
        <v>345</v>
      </c>
      <c r="B47" s="520"/>
      <c r="C47" s="520"/>
      <c r="D47" s="520"/>
      <c r="E47" s="520"/>
      <c r="F47" s="520"/>
      <c r="G47" s="520"/>
      <c r="H47" s="521"/>
    </row>
    <row r="48" spans="1:8" ht="35.25" customHeight="1">
      <c r="A48" s="513" t="s">
        <v>356</v>
      </c>
      <c r="B48" s="514"/>
      <c r="C48" s="514"/>
      <c r="D48" s="514"/>
      <c r="E48" s="514"/>
      <c r="F48" s="514"/>
      <c r="G48" s="514"/>
      <c r="H48" s="515"/>
    </row>
    <row r="49" spans="1:8" ht="31.5">
      <c r="A49" s="494" t="s">
        <v>202</v>
      </c>
      <c r="B49" s="495" t="s">
        <v>23</v>
      </c>
      <c r="C49" s="495" t="s">
        <v>24</v>
      </c>
      <c r="D49" s="495" t="s">
        <v>25</v>
      </c>
      <c r="E49" s="495" t="s">
        <v>26</v>
      </c>
      <c r="F49" s="495" t="s">
        <v>27</v>
      </c>
      <c r="G49" s="495" t="s">
        <v>28</v>
      </c>
      <c r="H49" s="496" t="s">
        <v>29</v>
      </c>
    </row>
    <row r="50" spans="1:8" ht="63.75" customHeight="1">
      <c r="A50" s="470" t="s">
        <v>203</v>
      </c>
      <c r="B50" s="471" t="s">
        <v>204</v>
      </c>
      <c r="C50" s="471" t="s">
        <v>205</v>
      </c>
      <c r="D50" s="471" t="s">
        <v>206</v>
      </c>
      <c r="E50" s="471" t="s">
        <v>207</v>
      </c>
      <c r="F50" s="471" t="s">
        <v>208</v>
      </c>
      <c r="G50" s="472" t="s">
        <v>209</v>
      </c>
      <c r="H50" s="473" t="s">
        <v>304</v>
      </c>
    </row>
    <row r="51" spans="1:8" ht="75" customHeight="1">
      <c r="A51" s="474"/>
      <c r="B51" s="475" t="s">
        <v>210</v>
      </c>
      <c r="C51" s="475" t="s">
        <v>300</v>
      </c>
      <c r="D51" s="475" t="s">
        <v>211</v>
      </c>
      <c r="E51" s="475" t="s">
        <v>212</v>
      </c>
      <c r="F51" s="475" t="s">
        <v>213</v>
      </c>
      <c r="G51" s="475" t="s">
        <v>214</v>
      </c>
      <c r="H51" s="476" t="s">
        <v>305</v>
      </c>
    </row>
    <row r="52" spans="1:8" ht="104.25" customHeight="1">
      <c r="A52" s="474"/>
      <c r="B52" s="475" t="s">
        <v>215</v>
      </c>
      <c r="C52" s="475" t="s">
        <v>216</v>
      </c>
      <c r="D52" s="475" t="s">
        <v>217</v>
      </c>
      <c r="E52" s="475" t="s">
        <v>296</v>
      </c>
      <c r="F52" s="475" t="s">
        <v>297</v>
      </c>
      <c r="G52" s="475" t="s">
        <v>218</v>
      </c>
      <c r="H52" s="477" t="s">
        <v>303</v>
      </c>
    </row>
    <row r="53" spans="1:8" ht="62.25" customHeight="1">
      <c r="A53" s="474"/>
      <c r="B53" s="475" t="s">
        <v>202</v>
      </c>
      <c r="C53" s="475" t="s">
        <v>220</v>
      </c>
      <c r="D53" s="475" t="s">
        <v>221</v>
      </c>
      <c r="E53" s="475" t="s">
        <v>225</v>
      </c>
      <c r="F53" s="475" t="s">
        <v>222</v>
      </c>
      <c r="G53" s="475" t="s">
        <v>301</v>
      </c>
      <c r="H53" s="477" t="s">
        <v>219</v>
      </c>
    </row>
    <row r="54" spans="1:8" ht="78.75" customHeight="1">
      <c r="A54" s="474"/>
      <c r="B54" s="475"/>
      <c r="C54" s="475" t="s">
        <v>223</v>
      </c>
      <c r="D54" s="475" t="s">
        <v>224</v>
      </c>
      <c r="E54" s="475" t="s">
        <v>228</v>
      </c>
      <c r="F54" s="475" t="s">
        <v>226</v>
      </c>
      <c r="G54" s="475" t="s">
        <v>302</v>
      </c>
      <c r="H54" s="477" t="s">
        <v>306</v>
      </c>
    </row>
    <row r="55" spans="1:8" ht="51" customHeight="1" thickBot="1">
      <c r="A55" s="474"/>
      <c r="B55" s="475"/>
      <c r="C55" s="478" t="s">
        <v>237</v>
      </c>
      <c r="D55" s="475" t="s">
        <v>227</v>
      </c>
      <c r="F55" s="475"/>
      <c r="H55" s="477" t="s">
        <v>307</v>
      </c>
    </row>
    <row r="56" spans="1:8" ht="18.75" thickBot="1">
      <c r="A56" s="479"/>
      <c r="B56" s="480"/>
      <c r="C56" s="480"/>
      <c r="D56" s="480"/>
      <c r="E56" s="480"/>
      <c r="F56" s="480"/>
      <c r="G56" s="480" t="s">
        <v>202</v>
      </c>
      <c r="H56" s="481"/>
    </row>
    <row r="57" spans="1:8" ht="45" customHeight="1" thickBot="1">
      <c r="A57" s="482"/>
      <c r="B57" s="482"/>
      <c r="C57" s="482"/>
      <c r="D57" s="482"/>
      <c r="E57" s="482" t="s">
        <v>202</v>
      </c>
      <c r="F57" s="482"/>
      <c r="G57" s="482"/>
      <c r="H57" s="482"/>
    </row>
    <row r="58" spans="1:8" ht="35.25" customHeight="1">
      <c r="A58" s="522" t="s">
        <v>293</v>
      </c>
      <c r="B58" s="523"/>
      <c r="C58" s="523"/>
      <c r="D58" s="523"/>
      <c r="E58" s="523"/>
      <c r="F58" s="523"/>
      <c r="G58" s="523"/>
      <c r="H58" s="524"/>
    </row>
    <row r="59" spans="1:8" ht="35.25" customHeight="1">
      <c r="A59" s="513" t="s">
        <v>358</v>
      </c>
      <c r="B59" s="514"/>
      <c r="C59" s="514"/>
      <c r="D59" s="514"/>
      <c r="E59" s="514"/>
      <c r="F59" s="514"/>
      <c r="G59" s="514"/>
      <c r="H59" s="515"/>
    </row>
    <row r="60" spans="1:8" ht="31.5">
      <c r="A60" s="494" t="s">
        <v>202</v>
      </c>
      <c r="B60" s="495" t="s">
        <v>23</v>
      </c>
      <c r="C60" s="495" t="s">
        <v>24</v>
      </c>
      <c r="D60" s="495" t="s">
        <v>25</v>
      </c>
      <c r="E60" s="495" t="s">
        <v>26</v>
      </c>
      <c r="F60" s="495" t="s">
        <v>27</v>
      </c>
      <c r="G60" s="495" t="s">
        <v>28</v>
      </c>
      <c r="H60" s="497" t="s">
        <v>29</v>
      </c>
    </row>
    <row r="61" spans="1:8" ht="81" customHeight="1">
      <c r="A61" s="483" t="s">
        <v>229</v>
      </c>
      <c r="B61" s="484" t="s">
        <v>230</v>
      </c>
      <c r="C61" s="484" t="s">
        <v>314</v>
      </c>
      <c r="D61" s="484" t="s">
        <v>315</v>
      </c>
      <c r="E61" s="484" t="s">
        <v>316</v>
      </c>
      <c r="F61" s="484" t="s">
        <v>317</v>
      </c>
      <c r="G61" s="484" t="s">
        <v>318</v>
      </c>
      <c r="H61" s="485" t="s">
        <v>319</v>
      </c>
    </row>
    <row r="62" spans="1:8" ht="79.5" customHeight="1">
      <c r="A62" s="486"/>
      <c r="B62" s="487" t="s">
        <v>231</v>
      </c>
      <c r="C62" s="487" t="s">
        <v>298</v>
      </c>
      <c r="D62" s="487" t="s">
        <v>320</v>
      </c>
      <c r="E62" s="487" t="s">
        <v>321</v>
      </c>
      <c r="F62" s="487" t="s">
        <v>322</v>
      </c>
      <c r="G62" s="487" t="s">
        <v>323</v>
      </c>
      <c r="H62" s="488" t="s">
        <v>308</v>
      </c>
    </row>
    <row r="63" spans="1:8" ht="78.75" customHeight="1">
      <c r="A63" s="486"/>
      <c r="B63" s="487" t="s">
        <v>232</v>
      </c>
      <c r="C63" s="487" t="s">
        <v>299</v>
      </c>
      <c r="D63" s="487" t="s">
        <v>233</v>
      </c>
      <c r="E63" s="487" t="s">
        <v>324</v>
      </c>
      <c r="F63" s="487" t="s">
        <v>325</v>
      </c>
      <c r="G63" s="487" t="s">
        <v>234</v>
      </c>
      <c r="H63" s="488" t="s">
        <v>326</v>
      </c>
    </row>
    <row r="64" spans="1:8" ht="70.5" customHeight="1">
      <c r="A64" s="486"/>
      <c r="B64" s="487" t="s">
        <v>327</v>
      </c>
      <c r="C64" s="487" t="s">
        <v>328</v>
      </c>
      <c r="D64" s="487" t="s">
        <v>329</v>
      </c>
      <c r="E64" s="487" t="s">
        <v>235</v>
      </c>
      <c r="F64" s="487" t="s">
        <v>330</v>
      </c>
      <c r="G64" s="487" t="s">
        <v>331</v>
      </c>
      <c r="H64" s="488" t="s">
        <v>332</v>
      </c>
    </row>
    <row r="65" spans="1:8" ht="95.25" customHeight="1">
      <c r="A65" s="486"/>
      <c r="B65" s="487" t="s">
        <v>333</v>
      </c>
      <c r="C65" s="487" t="s">
        <v>334</v>
      </c>
      <c r="D65" s="487" t="s">
        <v>335</v>
      </c>
      <c r="E65" s="487" t="s">
        <v>336</v>
      </c>
      <c r="F65" s="487" t="s">
        <v>337</v>
      </c>
      <c r="G65" s="487" t="s">
        <v>338</v>
      </c>
      <c r="H65" s="488" t="s">
        <v>339</v>
      </c>
    </row>
    <row r="66" spans="1:8" ht="52.5" customHeight="1">
      <c r="A66" s="486"/>
      <c r="B66" s="487" t="s">
        <v>236</v>
      </c>
      <c r="C66" s="487" t="s">
        <v>340</v>
      </c>
      <c r="D66" s="487"/>
      <c r="E66" s="487" t="s">
        <v>341</v>
      </c>
      <c r="F66" s="487"/>
      <c r="G66" s="487"/>
      <c r="H66" s="488" t="s">
        <v>342</v>
      </c>
    </row>
    <row r="67" spans="1:8" ht="90.75" thickBot="1">
      <c r="A67" s="489"/>
      <c r="B67" s="478"/>
      <c r="C67" s="478"/>
      <c r="D67" s="478"/>
      <c r="E67" s="478" t="s">
        <v>343</v>
      </c>
      <c r="F67" s="478"/>
      <c r="G67" s="478"/>
      <c r="H67" s="478" t="s">
        <v>309</v>
      </c>
    </row>
  </sheetData>
  <mergeCells count="13">
    <mergeCell ref="A59:H59"/>
    <mergeCell ref="A26:H26"/>
    <mergeCell ref="A35:H35"/>
    <mergeCell ref="A36:H36"/>
    <mergeCell ref="A47:H47"/>
    <mergeCell ref="A48:H48"/>
    <mergeCell ref="A58:H58"/>
    <mergeCell ref="A25:H25"/>
    <mergeCell ref="A1:H1"/>
    <mergeCell ref="A2:H2"/>
    <mergeCell ref="A3:H3"/>
    <mergeCell ref="A14:H14"/>
    <mergeCell ref="A15:H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9FF1-CFC6-3A4A-B093-B7D3D38C80F7}">
  <sheetPr>
    <tabColor theme="9" tint="0.59999389629810485"/>
  </sheetPr>
  <dimension ref="A1:N43"/>
  <sheetViews>
    <sheetView zoomScale="60" zoomScaleNormal="60" workbookViewId="0">
      <selection sqref="A1:N1"/>
    </sheetView>
  </sheetViews>
  <sheetFormatPr baseColWidth="10" defaultColWidth="8.7109375" defaultRowHeight="18"/>
  <cols>
    <col min="1" max="4" width="18.7109375" style="5" customWidth="1"/>
    <col min="5" max="5" width="23" style="5" customWidth="1"/>
    <col min="6" max="6" width="20.28515625" style="5" customWidth="1"/>
    <col min="7" max="7" width="29.140625" style="5" customWidth="1"/>
    <col min="8" max="8" width="21.28515625" style="5" customWidth="1"/>
    <col min="9" max="9" width="14.42578125" style="5" customWidth="1"/>
    <col min="10" max="12" width="18.7109375" style="5" customWidth="1"/>
    <col min="13" max="13" width="28.7109375" style="5" customWidth="1"/>
    <col min="14" max="14" width="22.7109375" style="5" customWidth="1"/>
    <col min="15" max="16384" width="8.7109375" style="5"/>
  </cols>
  <sheetData>
    <row r="1" spans="1:14" ht="43.9" customHeight="1">
      <c r="A1" s="545" t="s">
        <v>532</v>
      </c>
      <c r="B1" s="546"/>
      <c r="C1" s="546"/>
      <c r="D1" s="546"/>
      <c r="E1" s="546"/>
      <c r="F1" s="546"/>
      <c r="G1" s="546"/>
      <c r="H1" s="546"/>
      <c r="I1" s="546"/>
      <c r="J1" s="546"/>
      <c r="K1" s="546"/>
      <c r="L1" s="546"/>
      <c r="M1" s="546"/>
      <c r="N1" s="547"/>
    </row>
    <row r="2" spans="1:14" ht="39" customHeight="1">
      <c r="A2" s="552" t="s">
        <v>476</v>
      </c>
      <c r="B2" s="552"/>
      <c r="C2" s="552"/>
      <c r="D2" s="552"/>
      <c r="E2" s="552"/>
      <c r="F2" s="552"/>
      <c r="G2" s="552"/>
      <c r="H2" s="552"/>
      <c r="I2" s="552"/>
      <c r="J2" s="552"/>
      <c r="K2" s="552"/>
      <c r="L2" s="552"/>
      <c r="M2" s="553" t="s">
        <v>294</v>
      </c>
      <c r="N2" s="553"/>
    </row>
    <row r="3" spans="1:14" ht="25.9" customHeight="1">
      <c r="A3" s="548" t="s">
        <v>367</v>
      </c>
      <c r="B3" s="549"/>
      <c r="C3" s="549"/>
      <c r="D3" s="549"/>
      <c r="E3" s="549"/>
      <c r="F3" s="549"/>
      <c r="G3" s="549"/>
      <c r="H3" s="549"/>
      <c r="I3" s="549"/>
      <c r="J3" s="549"/>
      <c r="K3" s="549"/>
      <c r="L3" s="549"/>
      <c r="M3" s="549"/>
      <c r="N3" s="550"/>
    </row>
    <row r="4" spans="1:14" s="4" customFormat="1" ht="55.15" customHeight="1">
      <c r="A4" s="57" t="s">
        <v>238</v>
      </c>
      <c r="B4" s="57" t="s">
        <v>239</v>
      </c>
      <c r="C4" s="57" t="s">
        <v>240</v>
      </c>
      <c r="D4" s="57" t="s">
        <v>349</v>
      </c>
      <c r="E4" s="57" t="s">
        <v>241</v>
      </c>
      <c r="F4" s="57" t="s">
        <v>242</v>
      </c>
      <c r="G4" s="57" t="s">
        <v>402</v>
      </c>
      <c r="H4" s="57" t="s">
        <v>243</v>
      </c>
      <c r="I4" s="57" t="s">
        <v>25</v>
      </c>
      <c r="J4" s="57" t="s">
        <v>26</v>
      </c>
      <c r="K4" s="57" t="s">
        <v>27</v>
      </c>
      <c r="L4" s="57" t="s">
        <v>244</v>
      </c>
      <c r="M4" s="57" t="s">
        <v>29</v>
      </c>
      <c r="N4" s="57" t="s">
        <v>245</v>
      </c>
    </row>
    <row r="5" spans="1:14" s="4" customFormat="1" ht="24.75" customHeight="1">
      <c r="A5" s="38" t="s">
        <v>386</v>
      </c>
      <c r="B5" s="38" t="s">
        <v>387</v>
      </c>
      <c r="C5" s="38" t="s">
        <v>388</v>
      </c>
      <c r="D5" s="554" t="s">
        <v>351</v>
      </c>
      <c r="E5" s="37" t="s">
        <v>348</v>
      </c>
      <c r="F5" s="79">
        <v>4</v>
      </c>
      <c r="G5" s="72">
        <v>2</v>
      </c>
      <c r="H5" s="72">
        <v>3</v>
      </c>
      <c r="I5" s="72">
        <v>2</v>
      </c>
      <c r="J5" s="72">
        <v>1</v>
      </c>
      <c r="K5" s="72">
        <v>1</v>
      </c>
      <c r="L5" s="72">
        <v>0</v>
      </c>
      <c r="M5" s="73">
        <v>0</v>
      </c>
      <c r="N5" s="95"/>
    </row>
    <row r="6" spans="1:14" ht="27.75">
      <c r="A6" s="38" t="s">
        <v>386</v>
      </c>
      <c r="B6" s="38" t="s">
        <v>387</v>
      </c>
      <c r="C6" s="38" t="s">
        <v>388</v>
      </c>
      <c r="D6" s="554"/>
      <c r="E6" s="38" t="s">
        <v>246</v>
      </c>
      <c r="F6" s="65">
        <v>16</v>
      </c>
      <c r="G6" s="74">
        <v>8</v>
      </c>
      <c r="H6" s="74">
        <v>6</v>
      </c>
      <c r="I6" s="74">
        <v>4</v>
      </c>
      <c r="J6" s="74">
        <v>12</v>
      </c>
      <c r="K6" s="74">
        <v>12</v>
      </c>
      <c r="L6" s="74">
        <v>10</v>
      </c>
      <c r="M6" s="74">
        <v>4</v>
      </c>
      <c r="N6" s="95"/>
    </row>
    <row r="7" spans="1:14" ht="20.25" customHeight="1">
      <c r="A7" s="38" t="s">
        <v>386</v>
      </c>
      <c r="B7" s="38" t="s">
        <v>387</v>
      </c>
      <c r="C7" s="38" t="s">
        <v>388</v>
      </c>
      <c r="D7" s="554"/>
      <c r="E7" s="38" t="s">
        <v>247</v>
      </c>
      <c r="F7" s="74">
        <v>7</v>
      </c>
      <c r="G7" s="74">
        <v>1</v>
      </c>
      <c r="H7" s="74">
        <v>0</v>
      </c>
      <c r="I7" s="74">
        <v>0</v>
      </c>
      <c r="J7" s="74">
        <v>3</v>
      </c>
      <c r="K7" s="74">
        <v>1</v>
      </c>
      <c r="L7" s="74">
        <v>2</v>
      </c>
      <c r="M7" s="74">
        <v>0</v>
      </c>
      <c r="N7" s="95"/>
    </row>
    <row r="8" spans="1:14" ht="20.25" customHeight="1">
      <c r="A8" s="38" t="s">
        <v>386</v>
      </c>
      <c r="B8" s="38" t="s">
        <v>387</v>
      </c>
      <c r="C8" s="38" t="s">
        <v>388</v>
      </c>
      <c r="D8" s="554"/>
      <c r="E8" s="38" t="s">
        <v>248</v>
      </c>
      <c r="F8" s="75">
        <v>4</v>
      </c>
      <c r="G8" s="75">
        <v>4</v>
      </c>
      <c r="H8" s="75">
        <v>1</v>
      </c>
      <c r="I8" s="75">
        <v>1</v>
      </c>
      <c r="J8" s="75">
        <v>3</v>
      </c>
      <c r="K8" s="75">
        <v>2</v>
      </c>
      <c r="L8" s="75">
        <v>2</v>
      </c>
      <c r="M8" s="75">
        <v>0</v>
      </c>
      <c r="N8" s="95"/>
    </row>
    <row r="9" spans="1:14" ht="20.25" customHeight="1">
      <c r="A9" s="38" t="s">
        <v>386</v>
      </c>
      <c r="B9" s="38" t="s">
        <v>387</v>
      </c>
      <c r="C9" s="38" t="s">
        <v>388</v>
      </c>
      <c r="D9" s="554"/>
      <c r="E9" s="38" t="s">
        <v>249</v>
      </c>
      <c r="F9" s="79">
        <v>4</v>
      </c>
      <c r="G9" s="72">
        <v>1</v>
      </c>
      <c r="H9" s="72">
        <v>3</v>
      </c>
      <c r="I9" s="72">
        <v>2</v>
      </c>
      <c r="J9" s="72">
        <v>1</v>
      </c>
      <c r="K9" s="72">
        <v>2</v>
      </c>
      <c r="L9" s="72">
        <v>2</v>
      </c>
      <c r="M9" s="73">
        <v>0</v>
      </c>
      <c r="N9" s="95"/>
    </row>
    <row r="10" spans="1:14" ht="20.25" customHeight="1"/>
    <row r="11" spans="1:14" ht="20.25" customHeight="1">
      <c r="A11" s="555" t="s">
        <v>366</v>
      </c>
      <c r="B11" s="556"/>
      <c r="C11" s="557"/>
      <c r="D11" s="557"/>
      <c r="E11" s="556"/>
      <c r="F11" s="556"/>
      <c r="G11" s="556"/>
      <c r="H11" s="556"/>
      <c r="I11" s="556"/>
      <c r="J11" s="556"/>
      <c r="K11" s="556"/>
      <c r="L11" s="556"/>
      <c r="M11" s="558"/>
      <c r="N11" s="99"/>
    </row>
    <row r="12" spans="1:14" s="4" customFormat="1" ht="55.15" customHeight="1">
      <c r="A12" s="100" t="s">
        <v>238</v>
      </c>
      <c r="B12" s="101" t="s">
        <v>239</v>
      </c>
      <c r="C12" s="57" t="s">
        <v>240</v>
      </c>
      <c r="D12" s="57" t="s">
        <v>349</v>
      </c>
      <c r="E12" s="102" t="s">
        <v>241</v>
      </c>
      <c r="F12" s="100" t="s">
        <v>242</v>
      </c>
      <c r="G12" s="100" t="s">
        <v>402</v>
      </c>
      <c r="H12" s="100" t="s">
        <v>243</v>
      </c>
      <c r="I12" s="100" t="s">
        <v>25</v>
      </c>
      <c r="J12" s="100" t="s">
        <v>26</v>
      </c>
      <c r="K12" s="100" t="s">
        <v>27</v>
      </c>
      <c r="L12" s="101" t="s">
        <v>244</v>
      </c>
      <c r="M12" s="57" t="s">
        <v>29</v>
      </c>
      <c r="N12" s="103"/>
    </row>
    <row r="13" spans="1:14" s="4" customFormat="1" ht="24.75" customHeight="1">
      <c r="A13" s="38" t="s">
        <v>386</v>
      </c>
      <c r="B13" s="38" t="s">
        <v>387</v>
      </c>
      <c r="C13" s="38" t="s">
        <v>388</v>
      </c>
      <c r="D13" s="551" t="s">
        <v>350</v>
      </c>
      <c r="E13" s="106" t="s">
        <v>348</v>
      </c>
      <c r="F13" s="107">
        <f>F5/$F$5</f>
        <v>1</v>
      </c>
      <c r="G13" s="107">
        <f>G5/$F$5</f>
        <v>0.5</v>
      </c>
      <c r="H13" s="107">
        <f t="shared" ref="H13:M13" si="0">H5/$F$5</f>
        <v>0.75</v>
      </c>
      <c r="I13" s="107">
        <f t="shared" si="0"/>
        <v>0.5</v>
      </c>
      <c r="J13" s="107">
        <f t="shared" si="0"/>
        <v>0.25</v>
      </c>
      <c r="K13" s="107">
        <f t="shared" si="0"/>
        <v>0.25</v>
      </c>
      <c r="L13" s="108">
        <f>L5/$F$5</f>
        <v>0</v>
      </c>
      <c r="M13" s="61">
        <f t="shared" si="0"/>
        <v>0</v>
      </c>
      <c r="N13" s="5"/>
    </row>
    <row r="14" spans="1:14" ht="20.25" customHeight="1">
      <c r="A14" s="38" t="s">
        <v>386</v>
      </c>
      <c r="B14" s="38" t="s">
        <v>387</v>
      </c>
      <c r="C14" s="38" t="s">
        <v>388</v>
      </c>
      <c r="D14" s="551"/>
      <c r="E14" s="95" t="s">
        <v>246</v>
      </c>
      <c r="F14" s="107">
        <f t="shared" ref="F14:M14" si="1">F6/$F$6</f>
        <v>1</v>
      </c>
      <c r="G14" s="107">
        <f t="shared" si="1"/>
        <v>0.5</v>
      </c>
      <c r="H14" s="107">
        <f t="shared" si="1"/>
        <v>0.375</v>
      </c>
      <c r="I14" s="107">
        <f t="shared" si="1"/>
        <v>0.25</v>
      </c>
      <c r="J14" s="107">
        <f t="shared" si="1"/>
        <v>0.75</v>
      </c>
      <c r="K14" s="107">
        <f t="shared" si="1"/>
        <v>0.75</v>
      </c>
      <c r="L14" s="108">
        <f t="shared" si="1"/>
        <v>0.625</v>
      </c>
      <c r="M14" s="61">
        <f t="shared" si="1"/>
        <v>0.25</v>
      </c>
    </row>
    <row r="15" spans="1:14" ht="20.25" customHeight="1">
      <c r="A15" s="38" t="s">
        <v>386</v>
      </c>
      <c r="B15" s="38" t="s">
        <v>387</v>
      </c>
      <c r="C15" s="38" t="s">
        <v>388</v>
      </c>
      <c r="D15" s="551"/>
      <c r="E15" s="95" t="s">
        <v>247</v>
      </c>
      <c r="F15" s="107">
        <f t="shared" ref="F15:M15" si="2">F7/$F$7</f>
        <v>1</v>
      </c>
      <c r="G15" s="107">
        <f t="shared" si="2"/>
        <v>0.14285714285714285</v>
      </c>
      <c r="H15" s="107">
        <f t="shared" si="2"/>
        <v>0</v>
      </c>
      <c r="I15" s="107">
        <f t="shared" si="2"/>
        <v>0</v>
      </c>
      <c r="J15" s="107">
        <f t="shared" si="2"/>
        <v>0.42857142857142855</v>
      </c>
      <c r="K15" s="107">
        <f t="shared" si="2"/>
        <v>0.14285714285714285</v>
      </c>
      <c r="L15" s="107">
        <f t="shared" si="2"/>
        <v>0.2857142857142857</v>
      </c>
      <c r="M15" s="109">
        <f t="shared" si="2"/>
        <v>0</v>
      </c>
    </row>
    <row r="16" spans="1:14" ht="20.25" customHeight="1">
      <c r="A16" s="38" t="s">
        <v>386</v>
      </c>
      <c r="B16" s="38" t="s">
        <v>387</v>
      </c>
      <c r="C16" s="38" t="s">
        <v>388</v>
      </c>
      <c r="D16" s="551"/>
      <c r="E16" s="95" t="s">
        <v>248</v>
      </c>
      <c r="F16" s="107">
        <f t="shared" ref="F16:M16" si="3">F8/$F$8</f>
        <v>1</v>
      </c>
      <c r="G16" s="107">
        <f t="shared" si="3"/>
        <v>1</v>
      </c>
      <c r="H16" s="107">
        <f t="shared" si="3"/>
        <v>0.25</v>
      </c>
      <c r="I16" s="107">
        <f t="shared" si="3"/>
        <v>0.25</v>
      </c>
      <c r="J16" s="107">
        <f t="shared" si="3"/>
        <v>0.75</v>
      </c>
      <c r="K16" s="107">
        <f t="shared" si="3"/>
        <v>0.5</v>
      </c>
      <c r="L16" s="107">
        <f t="shared" si="3"/>
        <v>0.5</v>
      </c>
      <c r="M16" s="107">
        <f t="shared" si="3"/>
        <v>0</v>
      </c>
    </row>
    <row r="17" spans="1:13" ht="20.25" customHeight="1">
      <c r="A17" s="38" t="s">
        <v>386</v>
      </c>
      <c r="B17" s="38" t="s">
        <v>387</v>
      </c>
      <c r="C17" s="38" t="s">
        <v>388</v>
      </c>
      <c r="D17" s="551"/>
      <c r="E17" s="95" t="s">
        <v>249</v>
      </c>
      <c r="F17" s="107">
        <f t="shared" ref="F17:M17" si="4">F9/$F$9</f>
        <v>1</v>
      </c>
      <c r="G17" s="107">
        <f t="shared" si="4"/>
        <v>0.25</v>
      </c>
      <c r="H17" s="107">
        <f t="shared" si="4"/>
        <v>0.75</v>
      </c>
      <c r="I17" s="107">
        <f t="shared" si="4"/>
        <v>0.5</v>
      </c>
      <c r="J17" s="107">
        <f t="shared" si="4"/>
        <v>0.25</v>
      </c>
      <c r="K17" s="107">
        <f t="shared" si="4"/>
        <v>0.5</v>
      </c>
      <c r="L17" s="107">
        <f t="shared" si="4"/>
        <v>0.5</v>
      </c>
      <c r="M17" s="107">
        <f t="shared" si="4"/>
        <v>0</v>
      </c>
    </row>
    <row r="18" spans="1:13" ht="20.25" customHeight="1"/>
    <row r="21" spans="1:13">
      <c r="A21" s="104"/>
    </row>
    <row r="22" spans="1:13">
      <c r="A22" s="104"/>
    </row>
    <row r="43" spans="1:1">
      <c r="A43" s="105"/>
    </row>
  </sheetData>
  <mergeCells count="7">
    <mergeCell ref="A1:N1"/>
    <mergeCell ref="A3:N3"/>
    <mergeCell ref="D13:D17"/>
    <mergeCell ref="A2:L2"/>
    <mergeCell ref="M2:N2"/>
    <mergeCell ref="D5:D9"/>
    <mergeCell ref="A11:M11"/>
  </mergeCells>
  <hyperlinks>
    <hyperlink ref="M2:N2" location="'Rasgos y Ejemplos'!A2:H11" display="Ir a rasgos" xr:uid="{940745E6-7381-5C4D-8CF0-E086491F4E3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FDAF-3401-A84D-81E2-7D3081E6DFF8}">
  <sheetPr>
    <tabColor theme="9" tint="0.59999389629810485"/>
  </sheetPr>
  <dimension ref="A1:N18"/>
  <sheetViews>
    <sheetView topLeftCell="A30" zoomScale="60" zoomScaleNormal="60" workbookViewId="0">
      <selection activeCell="E13" activeCellId="1" sqref="A5:XFD9 A13:XFD17"/>
    </sheetView>
  </sheetViews>
  <sheetFormatPr baseColWidth="10" defaultColWidth="8.7109375" defaultRowHeight="15"/>
  <cols>
    <col min="1" max="3" width="15.28515625" style="7" customWidth="1"/>
    <col min="4" max="4" width="20.140625" style="7" customWidth="1"/>
    <col min="5" max="5" width="25" style="7" customWidth="1"/>
    <col min="6" max="6" width="20.28515625" style="7" customWidth="1"/>
    <col min="7" max="7" width="32.42578125" style="7" customWidth="1"/>
    <col min="8" max="8" width="25.7109375" style="7" customWidth="1"/>
    <col min="9" max="9" width="14.42578125" style="7" customWidth="1"/>
    <col min="10" max="10" width="19" style="7" customWidth="1"/>
    <col min="11" max="11" width="19.28515625" style="7" customWidth="1"/>
    <col min="12" max="12" width="21" style="7" customWidth="1"/>
    <col min="13" max="13" width="25.42578125" style="7" customWidth="1"/>
    <col min="14" max="14" width="18.42578125" style="7" customWidth="1"/>
    <col min="15" max="16375" width="9.140625" style="7" bestFit="1" customWidth="1"/>
    <col min="16376" max="16384" width="8.7109375" style="7" bestFit="1" customWidth="1"/>
  </cols>
  <sheetData>
    <row r="1" spans="1:14" ht="66" customHeight="1">
      <c r="A1" s="529" t="s">
        <v>531</v>
      </c>
      <c r="B1" s="530"/>
      <c r="C1" s="530"/>
      <c r="D1" s="530"/>
      <c r="E1" s="530"/>
      <c r="F1" s="530"/>
      <c r="G1" s="530"/>
      <c r="H1" s="530"/>
      <c r="I1" s="530"/>
      <c r="J1" s="530"/>
      <c r="K1" s="530"/>
      <c r="L1" s="530"/>
      <c r="M1" s="530"/>
      <c r="N1" s="531"/>
    </row>
    <row r="2" spans="1:14" ht="48" customHeight="1">
      <c r="A2" s="532" t="s">
        <v>538</v>
      </c>
      <c r="B2" s="532"/>
      <c r="C2" s="532"/>
      <c r="D2" s="532"/>
      <c r="E2" s="532"/>
      <c r="F2" s="532"/>
      <c r="G2" s="532"/>
      <c r="H2" s="532"/>
      <c r="I2" s="532"/>
      <c r="J2" s="532"/>
      <c r="K2" s="532"/>
      <c r="L2" s="532"/>
      <c r="M2" s="533" t="s">
        <v>294</v>
      </c>
      <c r="N2" s="533"/>
    </row>
    <row r="3" spans="1:14" ht="32.25" customHeight="1">
      <c r="A3" s="534" t="s">
        <v>369</v>
      </c>
      <c r="B3" s="535"/>
      <c r="C3" s="535"/>
      <c r="D3" s="535"/>
      <c r="E3" s="535"/>
      <c r="F3" s="535"/>
      <c r="G3" s="535"/>
      <c r="H3" s="535"/>
      <c r="I3" s="535"/>
      <c r="J3" s="535"/>
      <c r="K3" s="535"/>
      <c r="L3" s="535"/>
      <c r="M3" s="535"/>
      <c r="N3" s="536"/>
    </row>
    <row r="4" spans="1:14" s="8" customFormat="1" ht="49.9" customHeight="1">
      <c r="A4" s="6" t="s">
        <v>238</v>
      </c>
      <c r="B4" s="6" t="s">
        <v>239</v>
      </c>
      <c r="C4" s="6" t="s">
        <v>240</v>
      </c>
      <c r="D4" s="6" t="s">
        <v>349</v>
      </c>
      <c r="E4" s="6" t="s">
        <v>241</v>
      </c>
      <c r="F4" s="6" t="s">
        <v>242</v>
      </c>
      <c r="G4" s="6" t="s">
        <v>402</v>
      </c>
      <c r="H4" s="6" t="s">
        <v>243</v>
      </c>
      <c r="I4" s="6" t="s">
        <v>25</v>
      </c>
      <c r="J4" s="6" t="s">
        <v>26</v>
      </c>
      <c r="K4" s="6" t="s">
        <v>27</v>
      </c>
      <c r="L4" s="6" t="s">
        <v>244</v>
      </c>
      <c r="M4" s="6" t="s">
        <v>29</v>
      </c>
      <c r="N4" s="316" t="s">
        <v>245</v>
      </c>
    </row>
    <row r="5" spans="1:14" s="8" customFormat="1" ht="33.75" customHeight="1">
      <c r="A5" s="542" t="s">
        <v>620</v>
      </c>
      <c r="B5" s="542" t="s">
        <v>621</v>
      </c>
      <c r="C5" s="542" t="s">
        <v>619</v>
      </c>
      <c r="D5" s="537" t="s">
        <v>351</v>
      </c>
      <c r="E5" s="2" t="s">
        <v>348</v>
      </c>
      <c r="F5" s="2">
        <v>0</v>
      </c>
      <c r="G5" s="414"/>
      <c r="H5" s="414"/>
      <c r="I5" s="414"/>
      <c r="J5" s="414"/>
      <c r="K5" s="414"/>
      <c r="L5" s="414"/>
      <c r="M5" s="415"/>
      <c r="N5" s="94"/>
    </row>
    <row r="6" spans="1:14" ht="33.75" customHeight="1">
      <c r="A6" s="543"/>
      <c r="B6" s="543"/>
      <c r="C6" s="543"/>
      <c r="D6" s="537"/>
      <c r="E6" s="1" t="s">
        <v>246</v>
      </c>
      <c r="F6" s="2">
        <v>29</v>
      </c>
      <c r="G6" s="2">
        <v>5</v>
      </c>
      <c r="H6" s="9">
        <v>5</v>
      </c>
      <c r="I6" s="9">
        <v>5</v>
      </c>
      <c r="J6" s="9">
        <v>5</v>
      </c>
      <c r="K6" s="9">
        <v>5</v>
      </c>
      <c r="L6" s="9">
        <v>5</v>
      </c>
      <c r="M6" s="9">
        <v>5</v>
      </c>
      <c r="N6" s="94"/>
    </row>
    <row r="7" spans="1:14" ht="33.75" customHeight="1">
      <c r="A7" s="543"/>
      <c r="B7" s="543"/>
      <c r="C7" s="543"/>
      <c r="D7" s="537"/>
      <c r="E7" s="1" t="s">
        <v>247</v>
      </c>
      <c r="F7" s="9">
        <v>2</v>
      </c>
      <c r="G7" s="9"/>
      <c r="H7" s="9"/>
      <c r="I7" s="9"/>
      <c r="J7" s="9"/>
      <c r="K7" s="9"/>
      <c r="L7" s="9"/>
      <c r="M7" s="9"/>
      <c r="N7" s="94"/>
    </row>
    <row r="8" spans="1:14" ht="33.75" customHeight="1">
      <c r="A8" s="543"/>
      <c r="B8" s="543"/>
      <c r="C8" s="543"/>
      <c r="D8" s="537"/>
      <c r="E8" s="1" t="s">
        <v>248</v>
      </c>
      <c r="F8" s="404">
        <v>6</v>
      </c>
      <c r="G8" s="404"/>
      <c r="H8" s="404"/>
      <c r="I8" s="404"/>
      <c r="J8" s="404"/>
      <c r="K8" s="404"/>
      <c r="L8" s="404"/>
      <c r="M8" s="404"/>
      <c r="N8" s="94"/>
    </row>
    <row r="9" spans="1:14" ht="33.75" customHeight="1">
      <c r="A9" s="544"/>
      <c r="B9" s="544"/>
      <c r="C9" s="544"/>
      <c r="D9" s="537"/>
      <c r="E9" s="1" t="s">
        <v>249</v>
      </c>
      <c r="F9" s="416">
        <v>1</v>
      </c>
      <c r="G9" s="414"/>
      <c r="H9" s="414"/>
      <c r="I9" s="414"/>
      <c r="J9" s="414"/>
      <c r="K9" s="414"/>
      <c r="L9" s="414"/>
      <c r="M9" s="415"/>
      <c r="N9" s="94"/>
    </row>
    <row r="10" spans="1:14" ht="20.25" customHeight="1"/>
    <row r="11" spans="1:14" ht="20.25" customHeight="1">
      <c r="A11" s="559" t="s">
        <v>368</v>
      </c>
      <c r="B11" s="559"/>
      <c r="C11" s="559"/>
      <c r="D11" s="559"/>
      <c r="E11" s="559"/>
      <c r="F11" s="559"/>
      <c r="G11" s="559"/>
      <c r="H11" s="559"/>
      <c r="I11" s="559"/>
      <c r="J11" s="559"/>
      <c r="K11" s="559"/>
      <c r="L11" s="559"/>
      <c r="M11" s="559"/>
    </row>
    <row r="12" spans="1:14" s="8" customFormat="1" ht="48" customHeight="1">
      <c r="A12" s="6" t="s">
        <v>238</v>
      </c>
      <c r="B12" s="6" t="s">
        <v>239</v>
      </c>
      <c r="C12" s="6" t="s">
        <v>240</v>
      </c>
      <c r="D12" s="6" t="s">
        <v>349</v>
      </c>
      <c r="E12" s="6" t="s">
        <v>241</v>
      </c>
      <c r="F12" s="6" t="s">
        <v>242</v>
      </c>
      <c r="G12" s="6" t="s">
        <v>402</v>
      </c>
      <c r="H12" s="6" t="s">
        <v>243</v>
      </c>
      <c r="I12" s="6" t="s">
        <v>25</v>
      </c>
      <c r="J12" s="6" t="s">
        <v>26</v>
      </c>
      <c r="K12" s="6" t="s">
        <v>27</v>
      </c>
      <c r="L12" s="6" t="s">
        <v>244</v>
      </c>
      <c r="M12" s="6" t="s">
        <v>29</v>
      </c>
    </row>
    <row r="13" spans="1:14" s="8" customFormat="1" ht="33.75" customHeight="1">
      <c r="A13" s="542" t="s">
        <v>620</v>
      </c>
      <c r="B13" s="542" t="s">
        <v>621</v>
      </c>
      <c r="C13" s="542" t="s">
        <v>619</v>
      </c>
      <c r="D13" s="528" t="s">
        <v>350</v>
      </c>
      <c r="E13" s="2" t="s">
        <v>348</v>
      </c>
      <c r="F13" s="391" t="e">
        <f>F5/$F$5</f>
        <v>#DIV/0!</v>
      </c>
      <c r="G13" s="391" t="e">
        <f>G5/$F$5</f>
        <v>#DIV/0!</v>
      </c>
      <c r="H13" s="391" t="e">
        <f t="shared" ref="H13:M13" si="0">H5/$F$5</f>
        <v>#DIV/0!</v>
      </c>
      <c r="I13" s="391" t="e">
        <f t="shared" si="0"/>
        <v>#DIV/0!</v>
      </c>
      <c r="J13" s="391" t="e">
        <f t="shared" si="0"/>
        <v>#DIV/0!</v>
      </c>
      <c r="K13" s="391" t="e">
        <f t="shared" si="0"/>
        <v>#DIV/0!</v>
      </c>
      <c r="L13" s="391" t="e">
        <f t="shared" si="0"/>
        <v>#DIV/0!</v>
      </c>
      <c r="M13" s="391" t="e">
        <f t="shared" si="0"/>
        <v>#DIV/0!</v>
      </c>
      <c r="N13" s="7"/>
    </row>
    <row r="14" spans="1:14" ht="33.75" customHeight="1">
      <c r="A14" s="543"/>
      <c r="B14" s="543"/>
      <c r="C14" s="543"/>
      <c r="D14" s="528"/>
      <c r="E14" s="1" t="s">
        <v>246</v>
      </c>
      <c r="F14" s="391">
        <f t="shared" ref="F14:M14" si="1">F6/$F$6</f>
        <v>1</v>
      </c>
      <c r="G14" s="391">
        <f t="shared" si="1"/>
        <v>0.17241379310344829</v>
      </c>
      <c r="H14" s="391">
        <f t="shared" si="1"/>
        <v>0.17241379310344829</v>
      </c>
      <c r="I14" s="391">
        <f t="shared" si="1"/>
        <v>0.17241379310344829</v>
      </c>
      <c r="J14" s="391">
        <f t="shared" si="1"/>
        <v>0.17241379310344829</v>
      </c>
      <c r="K14" s="391">
        <f t="shared" si="1"/>
        <v>0.17241379310344829</v>
      </c>
      <c r="L14" s="391">
        <f t="shared" si="1"/>
        <v>0.17241379310344829</v>
      </c>
      <c r="M14" s="391">
        <f t="shared" si="1"/>
        <v>0.17241379310344829</v>
      </c>
    </row>
    <row r="15" spans="1:14" ht="33.75" customHeight="1">
      <c r="A15" s="543"/>
      <c r="B15" s="543"/>
      <c r="C15" s="543"/>
      <c r="D15" s="528"/>
      <c r="E15" s="1" t="s">
        <v>247</v>
      </c>
      <c r="F15" s="391">
        <f t="shared" ref="F15:M15" si="2">F7/$F$7</f>
        <v>1</v>
      </c>
      <c r="G15" s="391">
        <f t="shared" si="2"/>
        <v>0</v>
      </c>
      <c r="H15" s="391">
        <f t="shared" si="2"/>
        <v>0</v>
      </c>
      <c r="I15" s="391">
        <f t="shared" si="2"/>
        <v>0</v>
      </c>
      <c r="J15" s="391">
        <f t="shared" si="2"/>
        <v>0</v>
      </c>
      <c r="K15" s="391">
        <f t="shared" si="2"/>
        <v>0</v>
      </c>
      <c r="L15" s="391">
        <f t="shared" si="2"/>
        <v>0</v>
      </c>
      <c r="M15" s="391">
        <f t="shared" si="2"/>
        <v>0</v>
      </c>
    </row>
    <row r="16" spans="1:14" ht="33.75" customHeight="1">
      <c r="A16" s="543"/>
      <c r="B16" s="543"/>
      <c r="C16" s="543"/>
      <c r="D16" s="528"/>
      <c r="E16" s="1" t="s">
        <v>248</v>
      </c>
      <c r="F16" s="391">
        <f t="shared" ref="F16:M16" si="3">F8/$F$8</f>
        <v>1</v>
      </c>
      <c r="G16" s="391">
        <f t="shared" si="3"/>
        <v>0</v>
      </c>
      <c r="H16" s="391">
        <f t="shared" si="3"/>
        <v>0</v>
      </c>
      <c r="I16" s="391">
        <f t="shared" si="3"/>
        <v>0</v>
      </c>
      <c r="J16" s="391">
        <f t="shared" si="3"/>
        <v>0</v>
      </c>
      <c r="K16" s="391">
        <f t="shared" si="3"/>
        <v>0</v>
      </c>
      <c r="L16" s="391">
        <f t="shared" si="3"/>
        <v>0</v>
      </c>
      <c r="M16" s="391">
        <f t="shared" si="3"/>
        <v>0</v>
      </c>
    </row>
    <row r="17" spans="1:13" ht="33.75" customHeight="1">
      <c r="A17" s="544"/>
      <c r="B17" s="544"/>
      <c r="C17" s="544"/>
      <c r="D17" s="528"/>
      <c r="E17" s="1" t="s">
        <v>249</v>
      </c>
      <c r="F17" s="391">
        <f t="shared" ref="F17:M17" si="4">F9/$F$9</f>
        <v>1</v>
      </c>
      <c r="G17" s="391">
        <f t="shared" si="4"/>
        <v>0</v>
      </c>
      <c r="H17" s="391">
        <f t="shared" si="4"/>
        <v>0</v>
      </c>
      <c r="I17" s="391">
        <f t="shared" si="4"/>
        <v>0</v>
      </c>
      <c r="J17" s="391">
        <f t="shared" si="4"/>
        <v>0</v>
      </c>
      <c r="K17" s="391">
        <f t="shared" si="4"/>
        <v>0</v>
      </c>
      <c r="L17" s="391">
        <f t="shared" si="4"/>
        <v>0</v>
      </c>
      <c r="M17" s="391">
        <f t="shared" si="4"/>
        <v>0</v>
      </c>
    </row>
    <row r="18" spans="1:13" ht="20.25" customHeight="1"/>
  </sheetData>
  <mergeCells count="13">
    <mergeCell ref="D13:D17"/>
    <mergeCell ref="A1:N1"/>
    <mergeCell ref="A2:L2"/>
    <mergeCell ref="M2:N2"/>
    <mergeCell ref="A3:N3"/>
    <mergeCell ref="D5:D9"/>
    <mergeCell ref="A11:M11"/>
    <mergeCell ref="A5:A9"/>
    <mergeCell ref="B5:B9"/>
    <mergeCell ref="C5:C9"/>
    <mergeCell ref="A13:A17"/>
    <mergeCell ref="B13:B17"/>
    <mergeCell ref="C13:C17"/>
  </mergeCells>
  <hyperlinks>
    <hyperlink ref="M2:N2" location="'Rasgos y Ejemplos'!A2:H11" display="Ir a rasgos" xr:uid="{017DA6CF-60F5-F241-8C06-70421439590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54B8-5385-D049-BB7B-0CB8CF8AB55E}">
  <sheetPr>
    <tabColor theme="9" tint="0.59999389629810485"/>
  </sheetPr>
  <dimension ref="A1:N18"/>
  <sheetViews>
    <sheetView zoomScale="33" zoomScaleNormal="100" workbookViewId="0">
      <selection activeCell="A2" sqref="A2:L2"/>
    </sheetView>
  </sheetViews>
  <sheetFormatPr baseColWidth="10" defaultColWidth="8.7109375" defaultRowHeight="15"/>
  <cols>
    <col min="1" max="3" width="15.28515625" style="7" customWidth="1"/>
    <col min="4" max="4" width="20.140625" style="7" customWidth="1"/>
    <col min="5" max="5" width="25" style="7" customWidth="1"/>
    <col min="6" max="6" width="20.28515625" style="7" customWidth="1"/>
    <col min="7" max="7" width="32.42578125" style="7" customWidth="1"/>
    <col min="8" max="8" width="25.7109375" style="7" customWidth="1"/>
    <col min="9" max="9" width="14.42578125" style="7" customWidth="1"/>
    <col min="10" max="10" width="19" style="7" customWidth="1"/>
    <col min="11" max="11" width="19.28515625" style="7" customWidth="1"/>
    <col min="12" max="12" width="21" style="7" customWidth="1"/>
    <col min="13" max="13" width="25.42578125" style="7" customWidth="1"/>
    <col min="14" max="14" width="18.42578125" style="7" customWidth="1"/>
    <col min="15" max="16375" width="9.140625" style="7" bestFit="1" customWidth="1"/>
    <col min="16376" max="16384" width="8.7109375" style="7" bestFit="1" customWidth="1"/>
  </cols>
  <sheetData>
    <row r="1" spans="1:14" ht="66" customHeight="1">
      <c r="A1" s="545" t="s">
        <v>531</v>
      </c>
      <c r="B1" s="546"/>
      <c r="C1" s="546"/>
      <c r="D1" s="546"/>
      <c r="E1" s="546"/>
      <c r="F1" s="546"/>
      <c r="G1" s="546"/>
      <c r="H1" s="546"/>
      <c r="I1" s="546"/>
      <c r="J1" s="546"/>
      <c r="K1" s="546"/>
      <c r="L1" s="546"/>
      <c r="M1" s="546"/>
      <c r="N1" s="547"/>
    </row>
    <row r="2" spans="1:14" ht="48" customHeight="1">
      <c r="A2" s="552" t="s">
        <v>526</v>
      </c>
      <c r="B2" s="552"/>
      <c r="C2" s="552"/>
      <c r="D2" s="552"/>
      <c r="E2" s="552"/>
      <c r="F2" s="552"/>
      <c r="G2" s="552"/>
      <c r="H2" s="552"/>
      <c r="I2" s="552"/>
      <c r="J2" s="552"/>
      <c r="K2" s="552"/>
      <c r="L2" s="552"/>
      <c r="M2" s="553" t="s">
        <v>294</v>
      </c>
      <c r="N2" s="553"/>
    </row>
    <row r="3" spans="1:14" ht="32.25" customHeight="1">
      <c r="A3" s="548" t="s">
        <v>369</v>
      </c>
      <c r="B3" s="549"/>
      <c r="C3" s="549"/>
      <c r="D3" s="549"/>
      <c r="E3" s="549"/>
      <c r="F3" s="549"/>
      <c r="G3" s="549"/>
      <c r="H3" s="549"/>
      <c r="I3" s="549"/>
      <c r="J3" s="549"/>
      <c r="K3" s="549"/>
      <c r="L3" s="549"/>
      <c r="M3" s="549"/>
      <c r="N3" s="550"/>
    </row>
    <row r="4" spans="1:14" s="8" customFormat="1" ht="49.9" customHeight="1">
      <c r="A4" s="57" t="s">
        <v>238</v>
      </c>
      <c r="B4" s="57" t="s">
        <v>239</v>
      </c>
      <c r="C4" s="57" t="s">
        <v>240</v>
      </c>
      <c r="D4" s="57" t="s">
        <v>349</v>
      </c>
      <c r="E4" s="57" t="s">
        <v>241</v>
      </c>
      <c r="F4" s="57" t="s">
        <v>242</v>
      </c>
      <c r="G4" s="57" t="s">
        <v>402</v>
      </c>
      <c r="H4" s="57" t="s">
        <v>243</v>
      </c>
      <c r="I4" s="57" t="s">
        <v>25</v>
      </c>
      <c r="J4" s="57" t="s">
        <v>26</v>
      </c>
      <c r="K4" s="57" t="s">
        <v>27</v>
      </c>
      <c r="L4" s="57" t="s">
        <v>244</v>
      </c>
      <c r="M4" s="57" t="s">
        <v>29</v>
      </c>
      <c r="N4" s="67" t="s">
        <v>245</v>
      </c>
    </row>
    <row r="5" spans="1:14" s="8" customFormat="1" ht="25.15" customHeight="1">
      <c r="A5" s="38" t="s">
        <v>386</v>
      </c>
      <c r="B5" s="38" t="s">
        <v>387</v>
      </c>
      <c r="C5" s="38" t="s">
        <v>388</v>
      </c>
      <c r="D5" s="560" t="s">
        <v>351</v>
      </c>
      <c r="E5" s="37" t="s">
        <v>348</v>
      </c>
      <c r="F5" s="37">
        <v>4</v>
      </c>
      <c r="G5" s="72">
        <v>1</v>
      </c>
      <c r="H5" s="72">
        <v>2</v>
      </c>
      <c r="I5" s="72">
        <v>1</v>
      </c>
      <c r="J5" s="72">
        <v>1</v>
      </c>
      <c r="K5" s="72">
        <v>2</v>
      </c>
      <c r="L5" s="72">
        <v>0</v>
      </c>
      <c r="M5" s="73">
        <v>0</v>
      </c>
      <c r="N5" s="94"/>
    </row>
    <row r="6" spans="1:14" ht="25.15" customHeight="1">
      <c r="A6" s="38" t="s">
        <v>386</v>
      </c>
      <c r="B6" s="38" t="s">
        <v>387</v>
      </c>
      <c r="C6" s="38" t="s">
        <v>388</v>
      </c>
      <c r="D6" s="560"/>
      <c r="E6" s="38" t="s">
        <v>246</v>
      </c>
      <c r="F6" s="65">
        <v>16</v>
      </c>
      <c r="G6" s="74">
        <v>6</v>
      </c>
      <c r="H6" s="74">
        <v>3</v>
      </c>
      <c r="I6" s="74">
        <v>4</v>
      </c>
      <c r="J6" s="74">
        <v>8</v>
      </c>
      <c r="K6" s="74">
        <v>8</v>
      </c>
      <c r="L6" s="74">
        <v>7</v>
      </c>
      <c r="M6" s="74">
        <v>3</v>
      </c>
      <c r="N6" s="94"/>
    </row>
    <row r="7" spans="1:14" ht="25.15" customHeight="1">
      <c r="A7" s="38" t="s">
        <v>386</v>
      </c>
      <c r="B7" s="38" t="s">
        <v>387</v>
      </c>
      <c r="C7" s="38" t="s">
        <v>388</v>
      </c>
      <c r="D7" s="560"/>
      <c r="E7" s="38" t="s">
        <v>247</v>
      </c>
      <c r="F7" s="74">
        <v>7</v>
      </c>
      <c r="G7" s="74">
        <v>0</v>
      </c>
      <c r="H7" s="74">
        <v>0</v>
      </c>
      <c r="I7" s="74">
        <v>0</v>
      </c>
      <c r="J7" s="74">
        <v>2</v>
      </c>
      <c r="K7" s="74">
        <v>1</v>
      </c>
      <c r="L7" s="74">
        <v>2</v>
      </c>
      <c r="M7" s="74">
        <v>0</v>
      </c>
      <c r="N7" s="94"/>
    </row>
    <row r="8" spans="1:14" ht="25.15" customHeight="1">
      <c r="A8" s="38" t="s">
        <v>386</v>
      </c>
      <c r="B8" s="38" t="s">
        <v>387</v>
      </c>
      <c r="C8" s="38" t="s">
        <v>388</v>
      </c>
      <c r="D8" s="560"/>
      <c r="E8" s="38" t="s">
        <v>248</v>
      </c>
      <c r="F8" s="75">
        <v>4</v>
      </c>
      <c r="G8" s="75">
        <v>3</v>
      </c>
      <c r="H8" s="75">
        <v>0</v>
      </c>
      <c r="I8" s="75">
        <v>1</v>
      </c>
      <c r="J8" s="75">
        <v>2</v>
      </c>
      <c r="K8" s="75">
        <v>1</v>
      </c>
      <c r="L8" s="75">
        <v>1</v>
      </c>
      <c r="M8" s="75">
        <v>0</v>
      </c>
      <c r="N8" s="94"/>
    </row>
    <row r="9" spans="1:14" ht="25.15" customHeight="1">
      <c r="A9" s="38" t="s">
        <v>386</v>
      </c>
      <c r="B9" s="38" t="s">
        <v>387</v>
      </c>
      <c r="C9" s="38" t="s">
        <v>388</v>
      </c>
      <c r="D9" s="560"/>
      <c r="E9" s="38" t="s">
        <v>249</v>
      </c>
      <c r="F9" s="79">
        <v>4</v>
      </c>
      <c r="G9" s="72">
        <v>2</v>
      </c>
      <c r="H9" s="72">
        <v>1</v>
      </c>
      <c r="I9" s="72">
        <v>0</v>
      </c>
      <c r="J9" s="72">
        <v>1</v>
      </c>
      <c r="K9" s="72">
        <v>2</v>
      </c>
      <c r="L9" s="72">
        <v>0</v>
      </c>
      <c r="M9" s="73">
        <v>0</v>
      </c>
      <c r="N9" s="94"/>
    </row>
    <row r="10" spans="1:14" ht="20.25" customHeight="1"/>
    <row r="11" spans="1:14" ht="20.25" customHeight="1">
      <c r="A11" s="561" t="s">
        <v>368</v>
      </c>
      <c r="B11" s="561"/>
      <c r="C11" s="561"/>
      <c r="D11" s="561"/>
      <c r="E11" s="561"/>
      <c r="F11" s="561"/>
      <c r="G11" s="561"/>
      <c r="H11" s="561"/>
      <c r="I11" s="561"/>
      <c r="J11" s="561"/>
      <c r="K11" s="561"/>
      <c r="L11" s="561"/>
      <c r="M11" s="561"/>
    </row>
    <row r="12" spans="1:14" s="8" customFormat="1" ht="48" customHeight="1">
      <c r="A12" s="57" t="s">
        <v>238</v>
      </c>
      <c r="B12" s="57" t="s">
        <v>239</v>
      </c>
      <c r="C12" s="57" t="s">
        <v>240</v>
      </c>
      <c r="D12" s="57" t="s">
        <v>349</v>
      </c>
      <c r="E12" s="57" t="s">
        <v>241</v>
      </c>
      <c r="F12" s="57" t="s">
        <v>242</v>
      </c>
      <c r="G12" s="57" t="s">
        <v>402</v>
      </c>
      <c r="H12" s="57" t="s">
        <v>243</v>
      </c>
      <c r="I12" s="57" t="s">
        <v>25</v>
      </c>
      <c r="J12" s="57" t="s">
        <v>26</v>
      </c>
      <c r="K12" s="57" t="s">
        <v>27</v>
      </c>
      <c r="L12" s="57" t="s">
        <v>244</v>
      </c>
      <c r="M12" s="57" t="s">
        <v>29</v>
      </c>
    </row>
    <row r="13" spans="1:14" s="8" customFormat="1" ht="28.15" customHeight="1">
      <c r="A13" s="38" t="s">
        <v>386</v>
      </c>
      <c r="B13" s="38" t="s">
        <v>387</v>
      </c>
      <c r="C13" s="38" t="s">
        <v>388</v>
      </c>
      <c r="D13" s="551" t="s">
        <v>350</v>
      </c>
      <c r="E13" s="37" t="s">
        <v>348</v>
      </c>
      <c r="F13" s="61">
        <f>F5/$F$5</f>
        <v>1</v>
      </c>
      <c r="G13" s="61">
        <f>G5/$F$5</f>
        <v>0.25</v>
      </c>
      <c r="H13" s="61">
        <f t="shared" ref="H13:M13" si="0">H5/$F$5</f>
        <v>0.5</v>
      </c>
      <c r="I13" s="61">
        <f t="shared" si="0"/>
        <v>0.25</v>
      </c>
      <c r="J13" s="61">
        <f t="shared" si="0"/>
        <v>0.25</v>
      </c>
      <c r="K13" s="61">
        <f t="shared" si="0"/>
        <v>0.5</v>
      </c>
      <c r="L13" s="61">
        <f t="shared" si="0"/>
        <v>0</v>
      </c>
      <c r="M13" s="61">
        <f t="shared" si="0"/>
        <v>0</v>
      </c>
      <c r="N13" s="7"/>
    </row>
    <row r="14" spans="1:14" ht="28.15" customHeight="1">
      <c r="A14" s="38" t="s">
        <v>386</v>
      </c>
      <c r="B14" s="38" t="s">
        <v>387</v>
      </c>
      <c r="C14" s="38" t="s">
        <v>388</v>
      </c>
      <c r="D14" s="551"/>
      <c r="E14" s="38" t="s">
        <v>246</v>
      </c>
      <c r="F14" s="61">
        <f t="shared" ref="F14:M14" si="1">F6/$F$6</f>
        <v>1</v>
      </c>
      <c r="G14" s="61">
        <f t="shared" si="1"/>
        <v>0.375</v>
      </c>
      <c r="H14" s="61">
        <f t="shared" si="1"/>
        <v>0.1875</v>
      </c>
      <c r="I14" s="61">
        <f t="shared" si="1"/>
        <v>0.25</v>
      </c>
      <c r="J14" s="61">
        <f t="shared" si="1"/>
        <v>0.5</v>
      </c>
      <c r="K14" s="61">
        <f t="shared" si="1"/>
        <v>0.5</v>
      </c>
      <c r="L14" s="61">
        <f t="shared" si="1"/>
        <v>0.4375</v>
      </c>
      <c r="M14" s="61">
        <f t="shared" si="1"/>
        <v>0.1875</v>
      </c>
    </row>
    <row r="15" spans="1:14" ht="28.15" customHeight="1">
      <c r="A15" s="38" t="s">
        <v>386</v>
      </c>
      <c r="B15" s="38" t="s">
        <v>387</v>
      </c>
      <c r="C15" s="38" t="s">
        <v>388</v>
      </c>
      <c r="D15" s="551"/>
      <c r="E15" s="38" t="s">
        <v>247</v>
      </c>
      <c r="F15" s="61">
        <f t="shared" ref="F15:M15" si="2">F7/$F$7</f>
        <v>1</v>
      </c>
      <c r="G15" s="61">
        <f t="shared" si="2"/>
        <v>0</v>
      </c>
      <c r="H15" s="61">
        <f t="shared" si="2"/>
        <v>0</v>
      </c>
      <c r="I15" s="61">
        <f t="shared" si="2"/>
        <v>0</v>
      </c>
      <c r="J15" s="61">
        <f t="shared" si="2"/>
        <v>0.2857142857142857</v>
      </c>
      <c r="K15" s="61">
        <f t="shared" si="2"/>
        <v>0.14285714285714285</v>
      </c>
      <c r="L15" s="61">
        <f t="shared" si="2"/>
        <v>0.2857142857142857</v>
      </c>
      <c r="M15" s="61">
        <f t="shared" si="2"/>
        <v>0</v>
      </c>
    </row>
    <row r="16" spans="1:14" ht="28.15" customHeight="1">
      <c r="A16" s="38" t="s">
        <v>386</v>
      </c>
      <c r="B16" s="38" t="s">
        <v>387</v>
      </c>
      <c r="C16" s="38" t="s">
        <v>388</v>
      </c>
      <c r="D16" s="551"/>
      <c r="E16" s="38" t="s">
        <v>248</v>
      </c>
      <c r="F16" s="61">
        <f t="shared" ref="F16:M16" si="3">F8/$F$8</f>
        <v>1</v>
      </c>
      <c r="G16" s="61">
        <f t="shared" si="3"/>
        <v>0.75</v>
      </c>
      <c r="H16" s="61">
        <f t="shared" si="3"/>
        <v>0</v>
      </c>
      <c r="I16" s="61">
        <f t="shared" si="3"/>
        <v>0.25</v>
      </c>
      <c r="J16" s="61">
        <f t="shared" si="3"/>
        <v>0.5</v>
      </c>
      <c r="K16" s="61">
        <f t="shared" si="3"/>
        <v>0.25</v>
      </c>
      <c r="L16" s="61">
        <f t="shared" si="3"/>
        <v>0.25</v>
      </c>
      <c r="M16" s="61">
        <f t="shared" si="3"/>
        <v>0</v>
      </c>
    </row>
    <row r="17" spans="1:13" ht="28.15" customHeight="1">
      <c r="A17" s="38" t="s">
        <v>386</v>
      </c>
      <c r="B17" s="38" t="s">
        <v>387</v>
      </c>
      <c r="C17" s="38" t="s">
        <v>388</v>
      </c>
      <c r="D17" s="551"/>
      <c r="E17" s="38" t="s">
        <v>249</v>
      </c>
      <c r="F17" s="61">
        <f t="shared" ref="F17:M17" si="4">F9/$F$9</f>
        <v>1</v>
      </c>
      <c r="G17" s="61">
        <f t="shared" si="4"/>
        <v>0.5</v>
      </c>
      <c r="H17" s="61">
        <f t="shared" si="4"/>
        <v>0.25</v>
      </c>
      <c r="I17" s="61">
        <f t="shared" si="4"/>
        <v>0</v>
      </c>
      <c r="J17" s="61">
        <f t="shared" si="4"/>
        <v>0.25</v>
      </c>
      <c r="K17" s="61">
        <f t="shared" si="4"/>
        <v>0.5</v>
      </c>
      <c r="L17" s="61">
        <f t="shared" si="4"/>
        <v>0</v>
      </c>
      <c r="M17" s="61">
        <f t="shared" si="4"/>
        <v>0</v>
      </c>
    </row>
    <row r="18" spans="1:13" ht="20.25" customHeight="1"/>
  </sheetData>
  <mergeCells count="7">
    <mergeCell ref="D13:D17"/>
    <mergeCell ref="A1:N1"/>
    <mergeCell ref="A2:L2"/>
    <mergeCell ref="M2:N2"/>
    <mergeCell ref="A3:N3"/>
    <mergeCell ref="D5:D9"/>
    <mergeCell ref="A11:M11"/>
  </mergeCells>
  <hyperlinks>
    <hyperlink ref="M2:N2" location="'Rasgos y Ejemplos'!A2:H11" display="Ir a rasgos" xr:uid="{54B31020-E53B-C34F-8121-98A80172559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349C-B599-7749-BB95-183AB7700359}">
  <sheetPr>
    <tabColor theme="9" tint="0.59999389629810485"/>
  </sheetPr>
  <dimension ref="A1:AB19"/>
  <sheetViews>
    <sheetView topLeftCell="K30" zoomScale="60" zoomScaleNormal="60" workbookViewId="0">
      <selection activeCell="E15" activeCellId="1" sqref="A6:XFD10 A15:XFD19"/>
    </sheetView>
  </sheetViews>
  <sheetFormatPr baseColWidth="10" defaultColWidth="8.7109375" defaultRowHeight="15"/>
  <cols>
    <col min="1" max="4" width="19.140625" style="7" customWidth="1"/>
    <col min="5" max="5" width="24.7109375" style="7" customWidth="1"/>
    <col min="6" max="6" width="27.42578125" style="7" customWidth="1"/>
    <col min="7" max="27" width="33.42578125" style="7" customWidth="1"/>
    <col min="28" max="29" width="29.140625" style="7" customWidth="1"/>
    <col min="30" max="30" width="1.28515625" style="7" customWidth="1"/>
    <col min="31" max="33" width="29.7109375" style="7" customWidth="1"/>
    <col min="34" max="16380" width="9.140625" style="7" bestFit="1" customWidth="1"/>
    <col min="16381" max="16383" width="8.7109375" style="7" bestFit="1" customWidth="1"/>
    <col min="16384" max="16384" width="8.7109375" style="7"/>
  </cols>
  <sheetData>
    <row r="1" spans="1:28" ht="48" customHeight="1">
      <c r="A1" s="565" t="s">
        <v>530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row>
    <row r="2" spans="1:28" ht="37.9" customHeight="1">
      <c r="A2" s="566" t="s">
        <v>537</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7" t="s">
        <v>294</v>
      </c>
      <c r="AB2" s="567"/>
    </row>
    <row r="3" spans="1:28" ht="37.9" customHeight="1" thickBot="1">
      <c r="A3" s="568" t="s">
        <v>370</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70"/>
    </row>
    <row r="4" spans="1:28" s="8" customFormat="1" ht="55.9" customHeight="1">
      <c r="A4" s="565" t="s">
        <v>238</v>
      </c>
      <c r="B4" s="565" t="s">
        <v>239</v>
      </c>
      <c r="C4" s="565" t="s">
        <v>240</v>
      </c>
      <c r="D4" s="565" t="s">
        <v>349</v>
      </c>
      <c r="E4" s="565" t="s">
        <v>241</v>
      </c>
      <c r="F4" s="529" t="s">
        <v>242</v>
      </c>
      <c r="G4" s="562" t="s">
        <v>402</v>
      </c>
      <c r="H4" s="563"/>
      <c r="I4" s="564"/>
      <c r="J4" s="562" t="s">
        <v>243</v>
      </c>
      <c r="K4" s="563"/>
      <c r="L4" s="564"/>
      <c r="M4" s="562" t="s">
        <v>25</v>
      </c>
      <c r="N4" s="563"/>
      <c r="O4" s="564"/>
      <c r="P4" s="562" t="s">
        <v>26</v>
      </c>
      <c r="Q4" s="563"/>
      <c r="R4" s="564"/>
      <c r="S4" s="562" t="s">
        <v>27</v>
      </c>
      <c r="T4" s="563"/>
      <c r="U4" s="564"/>
      <c r="V4" s="562" t="s">
        <v>244</v>
      </c>
      <c r="W4" s="563"/>
      <c r="X4" s="564"/>
      <c r="Y4" s="562" t="s">
        <v>29</v>
      </c>
      <c r="Z4" s="563"/>
      <c r="AA4" s="564"/>
      <c r="AB4" s="316" t="s">
        <v>245</v>
      </c>
    </row>
    <row r="5" spans="1:28" s="8" customFormat="1" ht="157.5">
      <c r="A5" s="565"/>
      <c r="B5" s="565"/>
      <c r="C5" s="565"/>
      <c r="D5" s="565"/>
      <c r="E5" s="565"/>
      <c r="F5" s="529"/>
      <c r="G5" s="330" t="s">
        <v>360</v>
      </c>
      <c r="H5" s="6" t="s">
        <v>361</v>
      </c>
      <c r="I5" s="331" t="s">
        <v>362</v>
      </c>
      <c r="J5" s="330" t="s">
        <v>360</v>
      </c>
      <c r="K5" s="6" t="s">
        <v>361</v>
      </c>
      <c r="L5" s="331" t="s">
        <v>362</v>
      </c>
      <c r="M5" s="330" t="s">
        <v>360</v>
      </c>
      <c r="N5" s="6" t="s">
        <v>361</v>
      </c>
      <c r="O5" s="331" t="s">
        <v>362</v>
      </c>
      <c r="P5" s="330" t="s">
        <v>360</v>
      </c>
      <c r="Q5" s="6" t="s">
        <v>361</v>
      </c>
      <c r="R5" s="331" t="s">
        <v>362</v>
      </c>
      <c r="S5" s="330" t="s">
        <v>360</v>
      </c>
      <c r="T5" s="6" t="s">
        <v>361</v>
      </c>
      <c r="U5" s="331" t="s">
        <v>362</v>
      </c>
      <c r="V5" s="330" t="s">
        <v>360</v>
      </c>
      <c r="W5" s="6" t="s">
        <v>361</v>
      </c>
      <c r="X5" s="331" t="s">
        <v>362</v>
      </c>
      <c r="Y5" s="330" t="s">
        <v>360</v>
      </c>
      <c r="Z5" s="6" t="s">
        <v>361</v>
      </c>
      <c r="AA5" s="331" t="s">
        <v>362</v>
      </c>
      <c r="AB5" s="400"/>
    </row>
    <row r="6" spans="1:28" s="8" customFormat="1" ht="34.5" customHeight="1">
      <c r="A6" s="542" t="s">
        <v>620</v>
      </c>
      <c r="B6" s="542" t="s">
        <v>621</v>
      </c>
      <c r="C6" s="542" t="s">
        <v>619</v>
      </c>
      <c r="D6" s="571" t="s">
        <v>351</v>
      </c>
      <c r="E6" s="401" t="s">
        <v>348</v>
      </c>
      <c r="F6" s="402">
        <v>0</v>
      </c>
      <c r="G6" s="403"/>
      <c r="H6" s="1"/>
      <c r="I6" s="308"/>
      <c r="J6" s="403"/>
      <c r="K6" s="1"/>
      <c r="L6" s="308"/>
      <c r="M6" s="403"/>
      <c r="N6" s="1"/>
      <c r="O6" s="308"/>
      <c r="P6" s="403"/>
      <c r="Q6" s="1"/>
      <c r="R6" s="308"/>
      <c r="S6" s="403"/>
      <c r="T6" s="1"/>
      <c r="U6" s="308"/>
      <c r="V6" s="403"/>
      <c r="W6" s="1"/>
      <c r="X6" s="308"/>
      <c r="Y6" s="403"/>
      <c r="Z6" s="1"/>
      <c r="AA6" s="308"/>
      <c r="AB6" s="94"/>
    </row>
    <row r="7" spans="1:28" ht="34.5" customHeight="1">
      <c r="A7" s="543"/>
      <c r="B7" s="543"/>
      <c r="C7" s="543"/>
      <c r="D7" s="537"/>
      <c r="E7" s="1" t="s">
        <v>246</v>
      </c>
      <c r="F7" s="413">
        <v>29</v>
      </c>
      <c r="G7" s="310" t="s">
        <v>616</v>
      </c>
      <c r="H7" s="310" t="s">
        <v>616</v>
      </c>
      <c r="I7" s="310" t="s">
        <v>616</v>
      </c>
      <c r="J7" s="310" t="s">
        <v>616</v>
      </c>
      <c r="K7" s="310" t="s">
        <v>616</v>
      </c>
      <c r="L7" s="310" t="s">
        <v>616</v>
      </c>
      <c r="M7" s="310" t="s">
        <v>616</v>
      </c>
      <c r="N7" s="310" t="s">
        <v>616</v>
      </c>
      <c r="O7" s="310" t="s">
        <v>616</v>
      </c>
      <c r="P7" s="310" t="s">
        <v>616</v>
      </c>
      <c r="Q7" s="310" t="s">
        <v>616</v>
      </c>
      <c r="R7" s="310" t="s">
        <v>616</v>
      </c>
      <c r="S7" s="310" t="s">
        <v>616</v>
      </c>
      <c r="T7" s="310" t="s">
        <v>616</v>
      </c>
      <c r="U7" s="310" t="s">
        <v>616</v>
      </c>
      <c r="V7" s="310" t="s">
        <v>616</v>
      </c>
      <c r="W7" s="310" t="s">
        <v>616</v>
      </c>
      <c r="X7" s="310" t="s">
        <v>616</v>
      </c>
      <c r="Y7" s="310" t="s">
        <v>616</v>
      </c>
      <c r="Z7" s="310" t="s">
        <v>616</v>
      </c>
      <c r="AA7" s="310" t="s">
        <v>616</v>
      </c>
      <c r="AB7" s="94"/>
    </row>
    <row r="8" spans="1:28" ht="34.5" customHeight="1">
      <c r="A8" s="543"/>
      <c r="B8" s="543"/>
      <c r="C8" s="543"/>
      <c r="D8" s="537"/>
      <c r="E8" s="1" t="s">
        <v>247</v>
      </c>
      <c r="F8" s="405">
        <v>2</v>
      </c>
      <c r="G8" s="310" t="s">
        <v>616</v>
      </c>
      <c r="H8" s="310" t="s">
        <v>616</v>
      </c>
      <c r="I8" s="310" t="s">
        <v>616</v>
      </c>
      <c r="J8" s="310" t="s">
        <v>616</v>
      </c>
      <c r="K8" s="310" t="s">
        <v>616</v>
      </c>
      <c r="L8" s="310" t="s">
        <v>616</v>
      </c>
      <c r="M8" s="310" t="s">
        <v>616</v>
      </c>
      <c r="N8" s="310" t="s">
        <v>616</v>
      </c>
      <c r="O8" s="310" t="s">
        <v>616</v>
      </c>
      <c r="P8" s="310" t="s">
        <v>616</v>
      </c>
      <c r="Q8" s="310" t="s">
        <v>616</v>
      </c>
      <c r="R8" s="310" t="s">
        <v>616</v>
      </c>
      <c r="S8" s="310" t="s">
        <v>616</v>
      </c>
      <c r="T8" s="310" t="s">
        <v>616</v>
      </c>
      <c r="U8" s="310" t="s">
        <v>616</v>
      </c>
      <c r="V8" s="310" t="s">
        <v>616</v>
      </c>
      <c r="W8" s="310" t="s">
        <v>616</v>
      </c>
      <c r="X8" s="310" t="s">
        <v>616</v>
      </c>
      <c r="Y8" s="310" t="s">
        <v>616</v>
      </c>
      <c r="Z8" s="310" t="s">
        <v>616</v>
      </c>
      <c r="AA8" s="310" t="s">
        <v>616</v>
      </c>
      <c r="AB8" s="94"/>
    </row>
    <row r="9" spans="1:28" ht="34.5" customHeight="1">
      <c r="A9" s="543"/>
      <c r="B9" s="543"/>
      <c r="C9" s="543"/>
      <c r="D9" s="537"/>
      <c r="E9" s="1" t="s">
        <v>248</v>
      </c>
      <c r="F9" s="405">
        <v>6</v>
      </c>
      <c r="G9" s="310" t="s">
        <v>616</v>
      </c>
      <c r="H9" s="310" t="s">
        <v>616</v>
      </c>
      <c r="I9" s="310" t="s">
        <v>616</v>
      </c>
      <c r="J9" s="310" t="s">
        <v>616</v>
      </c>
      <c r="K9" s="310" t="s">
        <v>616</v>
      </c>
      <c r="L9" s="310" t="s">
        <v>616</v>
      </c>
      <c r="M9" s="310" t="s">
        <v>616</v>
      </c>
      <c r="N9" s="310" t="s">
        <v>616</v>
      </c>
      <c r="O9" s="310" t="s">
        <v>616</v>
      </c>
      <c r="P9" s="310" t="s">
        <v>616</v>
      </c>
      <c r="Q9" s="310" t="s">
        <v>616</v>
      </c>
      <c r="R9" s="310" t="s">
        <v>616</v>
      </c>
      <c r="S9" s="310" t="s">
        <v>616</v>
      </c>
      <c r="T9" s="310" t="s">
        <v>616</v>
      </c>
      <c r="U9" s="310" t="s">
        <v>616</v>
      </c>
      <c r="V9" s="310" t="s">
        <v>616</v>
      </c>
      <c r="W9" s="310" t="s">
        <v>616</v>
      </c>
      <c r="X9" s="310" t="s">
        <v>616</v>
      </c>
      <c r="Y9" s="310" t="s">
        <v>616</v>
      </c>
      <c r="Z9" s="310" t="s">
        <v>616</v>
      </c>
      <c r="AA9" s="310" t="s">
        <v>616</v>
      </c>
      <c r="AB9" s="94"/>
    </row>
    <row r="10" spans="1:28" ht="34.5" customHeight="1">
      <c r="A10" s="544"/>
      <c r="B10" s="544"/>
      <c r="C10" s="544"/>
      <c r="D10" s="537"/>
      <c r="E10" s="1" t="s">
        <v>249</v>
      </c>
      <c r="F10" s="405">
        <v>1</v>
      </c>
      <c r="G10" s="310" t="s">
        <v>616</v>
      </c>
      <c r="H10" s="310" t="s">
        <v>616</v>
      </c>
      <c r="I10" s="310" t="s">
        <v>616</v>
      </c>
      <c r="J10" s="310" t="s">
        <v>616</v>
      </c>
      <c r="K10" s="310" t="s">
        <v>616</v>
      </c>
      <c r="L10" s="310" t="s">
        <v>616</v>
      </c>
      <c r="M10" s="310" t="s">
        <v>616</v>
      </c>
      <c r="N10" s="310" t="s">
        <v>616</v>
      </c>
      <c r="O10" s="310" t="s">
        <v>616</v>
      </c>
      <c r="P10" s="310" t="s">
        <v>616</v>
      </c>
      <c r="Q10" s="310" t="s">
        <v>616</v>
      </c>
      <c r="R10" s="310" t="s">
        <v>616</v>
      </c>
      <c r="S10" s="310" t="s">
        <v>616</v>
      </c>
      <c r="T10" s="310" t="s">
        <v>616</v>
      </c>
      <c r="U10" s="310" t="s">
        <v>616</v>
      </c>
      <c r="V10" s="310" t="s">
        <v>616</v>
      </c>
      <c r="W10" s="310" t="s">
        <v>616</v>
      </c>
      <c r="X10" s="310" t="s">
        <v>616</v>
      </c>
      <c r="Y10" s="310" t="s">
        <v>616</v>
      </c>
      <c r="Z10" s="310" t="s">
        <v>616</v>
      </c>
      <c r="AA10" s="310" t="s">
        <v>616</v>
      </c>
      <c r="AB10" s="94"/>
    </row>
    <row r="11" spans="1:28" ht="20.25" customHeight="1"/>
    <row r="12" spans="1:28" ht="42" customHeight="1" thickBot="1">
      <c r="A12" s="572" t="s">
        <v>371</v>
      </c>
      <c r="B12" s="573"/>
      <c r="C12" s="573"/>
      <c r="D12" s="573"/>
      <c r="E12" s="573"/>
      <c r="F12" s="573"/>
      <c r="G12" s="574"/>
      <c r="H12" s="574"/>
      <c r="I12" s="574"/>
      <c r="J12" s="574"/>
      <c r="K12" s="574"/>
      <c r="L12" s="574"/>
      <c r="M12" s="574"/>
      <c r="N12" s="574"/>
      <c r="O12" s="574"/>
      <c r="P12" s="574"/>
      <c r="Q12" s="574"/>
      <c r="R12" s="574"/>
      <c r="S12" s="574"/>
      <c r="T12" s="574"/>
      <c r="U12" s="574"/>
      <c r="V12" s="574"/>
      <c r="W12" s="574"/>
      <c r="X12" s="574"/>
      <c r="Y12" s="574"/>
      <c r="Z12" s="574"/>
      <c r="AA12" s="575"/>
    </row>
    <row r="13" spans="1:28" s="8" customFormat="1" ht="49.9" customHeight="1">
      <c r="A13" s="565" t="s">
        <v>238</v>
      </c>
      <c r="B13" s="565" t="s">
        <v>239</v>
      </c>
      <c r="C13" s="565" t="s">
        <v>240</v>
      </c>
      <c r="D13" s="565" t="s">
        <v>349</v>
      </c>
      <c r="E13" s="565" t="s">
        <v>241</v>
      </c>
      <c r="F13" s="529" t="s">
        <v>242</v>
      </c>
      <c r="G13" s="562" t="s">
        <v>402</v>
      </c>
      <c r="H13" s="563"/>
      <c r="I13" s="564"/>
      <c r="J13" s="562" t="s">
        <v>243</v>
      </c>
      <c r="K13" s="563"/>
      <c r="L13" s="564"/>
      <c r="M13" s="562" t="s">
        <v>25</v>
      </c>
      <c r="N13" s="563"/>
      <c r="O13" s="564"/>
      <c r="P13" s="562" t="s">
        <v>26</v>
      </c>
      <c r="Q13" s="563"/>
      <c r="R13" s="564"/>
      <c r="S13" s="562" t="s">
        <v>27</v>
      </c>
      <c r="T13" s="563"/>
      <c r="U13" s="564"/>
      <c r="V13" s="562" t="s">
        <v>244</v>
      </c>
      <c r="W13" s="563"/>
      <c r="X13" s="564"/>
      <c r="Y13" s="562" t="s">
        <v>29</v>
      </c>
      <c r="Z13" s="563"/>
      <c r="AA13" s="564"/>
    </row>
    <row r="14" spans="1:28" s="8" customFormat="1" ht="31.5">
      <c r="A14" s="565"/>
      <c r="B14" s="565"/>
      <c r="C14" s="565"/>
      <c r="D14" s="565"/>
      <c r="E14" s="565"/>
      <c r="F14" s="529"/>
      <c r="G14" s="330" t="s">
        <v>375</v>
      </c>
      <c r="H14" s="6" t="s">
        <v>376</v>
      </c>
      <c r="I14" s="331" t="s">
        <v>377</v>
      </c>
      <c r="J14" s="330" t="s">
        <v>375</v>
      </c>
      <c r="K14" s="6" t="s">
        <v>376</v>
      </c>
      <c r="L14" s="331" t="s">
        <v>377</v>
      </c>
      <c r="M14" s="330" t="s">
        <v>375</v>
      </c>
      <c r="N14" s="6" t="s">
        <v>376</v>
      </c>
      <c r="O14" s="331" t="s">
        <v>377</v>
      </c>
      <c r="P14" s="330" t="s">
        <v>375</v>
      </c>
      <c r="Q14" s="6" t="s">
        <v>376</v>
      </c>
      <c r="R14" s="331" t="s">
        <v>377</v>
      </c>
      <c r="S14" s="330" t="s">
        <v>375</v>
      </c>
      <c r="T14" s="6" t="s">
        <v>376</v>
      </c>
      <c r="U14" s="331" t="s">
        <v>377</v>
      </c>
      <c r="V14" s="330" t="s">
        <v>375</v>
      </c>
      <c r="W14" s="6" t="s">
        <v>376</v>
      </c>
      <c r="X14" s="331" t="s">
        <v>377</v>
      </c>
      <c r="Y14" s="330" t="s">
        <v>375</v>
      </c>
      <c r="Z14" s="6" t="s">
        <v>376</v>
      </c>
      <c r="AA14" s="331" t="s">
        <v>377</v>
      </c>
    </row>
    <row r="15" spans="1:28" s="8" customFormat="1" ht="34.5" customHeight="1">
      <c r="A15" s="542" t="s">
        <v>620</v>
      </c>
      <c r="B15" s="542" t="s">
        <v>621</v>
      </c>
      <c r="C15" s="542" t="s">
        <v>619</v>
      </c>
      <c r="D15" s="528" t="s">
        <v>350</v>
      </c>
      <c r="E15" s="2" t="s">
        <v>348</v>
      </c>
      <c r="F15" s="406" t="e">
        <f>F6/$F$6</f>
        <v>#DIV/0!</v>
      </c>
      <c r="G15" s="407" t="e">
        <f>G6/$F$6</f>
        <v>#DIV/0!</v>
      </c>
      <c r="H15" s="408" t="e">
        <f t="shared" ref="H15:M15" si="0">H6/$F$6</f>
        <v>#DIV/0!</v>
      </c>
      <c r="I15" s="409" t="e">
        <f t="shared" si="0"/>
        <v>#DIV/0!</v>
      </c>
      <c r="J15" s="407" t="e">
        <f t="shared" si="0"/>
        <v>#DIV/0!</v>
      </c>
      <c r="K15" s="408" t="e">
        <f t="shared" si="0"/>
        <v>#DIV/0!</v>
      </c>
      <c r="L15" s="409" t="e">
        <f t="shared" si="0"/>
        <v>#DIV/0!</v>
      </c>
      <c r="M15" s="407" t="e">
        <f t="shared" si="0"/>
        <v>#DIV/0!</v>
      </c>
      <c r="N15" s="408" t="e">
        <f>N6/$F$6</f>
        <v>#DIV/0!</v>
      </c>
      <c r="O15" s="409" t="e">
        <f>O6/$F$6</f>
        <v>#DIV/0!</v>
      </c>
      <c r="P15" s="407" t="e">
        <f t="shared" ref="P15:AA15" si="1">P6/$F$6</f>
        <v>#DIV/0!</v>
      </c>
      <c r="Q15" s="408" t="e">
        <f>Q6/$F$6</f>
        <v>#DIV/0!</v>
      </c>
      <c r="R15" s="409" t="e">
        <f t="shared" si="1"/>
        <v>#DIV/0!</v>
      </c>
      <c r="S15" s="407" t="e">
        <f t="shared" si="1"/>
        <v>#DIV/0!</v>
      </c>
      <c r="T15" s="408" t="e">
        <f t="shared" si="1"/>
        <v>#DIV/0!</v>
      </c>
      <c r="U15" s="409" t="e">
        <f t="shared" si="1"/>
        <v>#DIV/0!</v>
      </c>
      <c r="V15" s="407" t="e">
        <f t="shared" si="1"/>
        <v>#DIV/0!</v>
      </c>
      <c r="W15" s="408" t="e">
        <f t="shared" si="1"/>
        <v>#DIV/0!</v>
      </c>
      <c r="X15" s="409" t="e">
        <f t="shared" si="1"/>
        <v>#DIV/0!</v>
      </c>
      <c r="Y15" s="407" t="e">
        <f t="shared" si="1"/>
        <v>#DIV/0!</v>
      </c>
      <c r="Z15" s="408" t="e">
        <f>Z6/$F$6</f>
        <v>#DIV/0!</v>
      </c>
      <c r="AA15" s="409" t="e">
        <f t="shared" si="1"/>
        <v>#DIV/0!</v>
      </c>
      <c r="AB15" s="7"/>
    </row>
    <row r="16" spans="1:28" ht="34.5" customHeight="1">
      <c r="A16" s="543"/>
      <c r="B16" s="543"/>
      <c r="C16" s="543"/>
      <c r="D16" s="528"/>
      <c r="E16" s="1" t="s">
        <v>246</v>
      </c>
      <c r="F16" s="406">
        <f>F7/$F$7</f>
        <v>1</v>
      </c>
      <c r="G16" s="407" t="e">
        <f>G7/$F$7</f>
        <v>#VALUE!</v>
      </c>
      <c r="H16" s="408" t="e">
        <f t="shared" ref="H16:AA16" si="2">H7/$F$7</f>
        <v>#VALUE!</v>
      </c>
      <c r="I16" s="409" t="e">
        <f t="shared" si="2"/>
        <v>#VALUE!</v>
      </c>
      <c r="J16" s="407" t="e">
        <f t="shared" si="2"/>
        <v>#VALUE!</v>
      </c>
      <c r="K16" s="408" t="e">
        <f t="shared" si="2"/>
        <v>#VALUE!</v>
      </c>
      <c r="L16" s="409" t="e">
        <f t="shared" si="2"/>
        <v>#VALUE!</v>
      </c>
      <c r="M16" s="407" t="e">
        <f t="shared" si="2"/>
        <v>#VALUE!</v>
      </c>
      <c r="N16" s="408" t="e">
        <f t="shared" si="2"/>
        <v>#VALUE!</v>
      </c>
      <c r="O16" s="409" t="e">
        <f t="shared" si="2"/>
        <v>#VALUE!</v>
      </c>
      <c r="P16" s="407" t="e">
        <f t="shared" si="2"/>
        <v>#VALUE!</v>
      </c>
      <c r="Q16" s="408" t="e">
        <f t="shared" si="2"/>
        <v>#VALUE!</v>
      </c>
      <c r="R16" s="409" t="e">
        <f t="shared" si="2"/>
        <v>#VALUE!</v>
      </c>
      <c r="S16" s="407" t="e">
        <f t="shared" si="2"/>
        <v>#VALUE!</v>
      </c>
      <c r="T16" s="408" t="e">
        <f t="shared" si="2"/>
        <v>#VALUE!</v>
      </c>
      <c r="U16" s="409" t="e">
        <f t="shared" si="2"/>
        <v>#VALUE!</v>
      </c>
      <c r="V16" s="407" t="e">
        <f t="shared" si="2"/>
        <v>#VALUE!</v>
      </c>
      <c r="W16" s="408" t="e">
        <f t="shared" si="2"/>
        <v>#VALUE!</v>
      </c>
      <c r="X16" s="409" t="e">
        <f t="shared" si="2"/>
        <v>#VALUE!</v>
      </c>
      <c r="Y16" s="407" t="e">
        <f t="shared" si="2"/>
        <v>#VALUE!</v>
      </c>
      <c r="Z16" s="408" t="e">
        <f t="shared" si="2"/>
        <v>#VALUE!</v>
      </c>
      <c r="AA16" s="409" t="e">
        <f t="shared" si="2"/>
        <v>#VALUE!</v>
      </c>
    </row>
    <row r="17" spans="1:27" ht="34.5" customHeight="1">
      <c r="A17" s="543"/>
      <c r="B17" s="543"/>
      <c r="C17" s="543"/>
      <c r="D17" s="528"/>
      <c r="E17" s="1" t="s">
        <v>247</v>
      </c>
      <c r="F17" s="406">
        <f>F8/$F$8</f>
        <v>1</v>
      </c>
      <c r="G17" s="407" t="e">
        <f t="shared" ref="G17:AA17" si="3">G8/$F$8</f>
        <v>#VALUE!</v>
      </c>
      <c r="H17" s="408" t="e">
        <f t="shared" si="3"/>
        <v>#VALUE!</v>
      </c>
      <c r="I17" s="409" t="e">
        <f t="shared" si="3"/>
        <v>#VALUE!</v>
      </c>
      <c r="J17" s="407" t="e">
        <f t="shared" si="3"/>
        <v>#VALUE!</v>
      </c>
      <c r="K17" s="408" t="e">
        <f t="shared" si="3"/>
        <v>#VALUE!</v>
      </c>
      <c r="L17" s="409" t="e">
        <f t="shared" si="3"/>
        <v>#VALUE!</v>
      </c>
      <c r="M17" s="407" t="e">
        <f t="shared" si="3"/>
        <v>#VALUE!</v>
      </c>
      <c r="N17" s="408" t="e">
        <f t="shared" si="3"/>
        <v>#VALUE!</v>
      </c>
      <c r="O17" s="409" t="e">
        <f t="shared" si="3"/>
        <v>#VALUE!</v>
      </c>
      <c r="P17" s="407" t="e">
        <f t="shared" si="3"/>
        <v>#VALUE!</v>
      </c>
      <c r="Q17" s="408" t="e">
        <f t="shared" si="3"/>
        <v>#VALUE!</v>
      </c>
      <c r="R17" s="409" t="e">
        <f t="shared" si="3"/>
        <v>#VALUE!</v>
      </c>
      <c r="S17" s="407" t="e">
        <f t="shared" si="3"/>
        <v>#VALUE!</v>
      </c>
      <c r="T17" s="408" t="e">
        <f t="shared" si="3"/>
        <v>#VALUE!</v>
      </c>
      <c r="U17" s="409" t="e">
        <f t="shared" si="3"/>
        <v>#VALUE!</v>
      </c>
      <c r="V17" s="407" t="e">
        <f t="shared" si="3"/>
        <v>#VALUE!</v>
      </c>
      <c r="W17" s="408" t="e">
        <f t="shared" si="3"/>
        <v>#VALUE!</v>
      </c>
      <c r="X17" s="409" t="e">
        <f t="shared" si="3"/>
        <v>#VALUE!</v>
      </c>
      <c r="Y17" s="407" t="e">
        <f t="shared" si="3"/>
        <v>#VALUE!</v>
      </c>
      <c r="Z17" s="408" t="e">
        <f t="shared" si="3"/>
        <v>#VALUE!</v>
      </c>
      <c r="AA17" s="409" t="e">
        <f t="shared" si="3"/>
        <v>#VALUE!</v>
      </c>
    </row>
    <row r="18" spans="1:27" ht="34.5" customHeight="1">
      <c r="A18" s="543"/>
      <c r="B18" s="543"/>
      <c r="C18" s="543"/>
      <c r="D18" s="528"/>
      <c r="E18" s="1" t="s">
        <v>248</v>
      </c>
      <c r="F18" s="406">
        <f>F9/$F$9</f>
        <v>1</v>
      </c>
      <c r="G18" s="407" t="e">
        <f t="shared" ref="G18:AA18" si="4">G9/$F$9</f>
        <v>#VALUE!</v>
      </c>
      <c r="H18" s="408" t="e">
        <f t="shared" si="4"/>
        <v>#VALUE!</v>
      </c>
      <c r="I18" s="409" t="e">
        <f t="shared" si="4"/>
        <v>#VALUE!</v>
      </c>
      <c r="J18" s="407" t="e">
        <f t="shared" si="4"/>
        <v>#VALUE!</v>
      </c>
      <c r="K18" s="408" t="e">
        <f t="shared" si="4"/>
        <v>#VALUE!</v>
      </c>
      <c r="L18" s="409" t="e">
        <f t="shared" si="4"/>
        <v>#VALUE!</v>
      </c>
      <c r="M18" s="407" t="e">
        <f t="shared" si="4"/>
        <v>#VALUE!</v>
      </c>
      <c r="N18" s="408" t="e">
        <f t="shared" si="4"/>
        <v>#VALUE!</v>
      </c>
      <c r="O18" s="409" t="e">
        <f t="shared" si="4"/>
        <v>#VALUE!</v>
      </c>
      <c r="P18" s="407" t="e">
        <f t="shared" si="4"/>
        <v>#VALUE!</v>
      </c>
      <c r="Q18" s="408" t="e">
        <f t="shared" si="4"/>
        <v>#VALUE!</v>
      </c>
      <c r="R18" s="409" t="e">
        <f t="shared" si="4"/>
        <v>#VALUE!</v>
      </c>
      <c r="S18" s="407" t="e">
        <f t="shared" si="4"/>
        <v>#VALUE!</v>
      </c>
      <c r="T18" s="408" t="e">
        <f t="shared" si="4"/>
        <v>#VALUE!</v>
      </c>
      <c r="U18" s="409" t="e">
        <f t="shared" si="4"/>
        <v>#VALUE!</v>
      </c>
      <c r="V18" s="407" t="e">
        <f>V9/$F$9</f>
        <v>#VALUE!</v>
      </c>
      <c r="W18" s="408" t="e">
        <f t="shared" si="4"/>
        <v>#VALUE!</v>
      </c>
      <c r="X18" s="409" t="e">
        <f t="shared" si="4"/>
        <v>#VALUE!</v>
      </c>
      <c r="Y18" s="407" t="e">
        <f t="shared" si="4"/>
        <v>#VALUE!</v>
      </c>
      <c r="Z18" s="408" t="e">
        <f t="shared" si="4"/>
        <v>#VALUE!</v>
      </c>
      <c r="AA18" s="409" t="e">
        <f t="shared" si="4"/>
        <v>#VALUE!</v>
      </c>
    </row>
    <row r="19" spans="1:27" ht="34.5" customHeight="1" thickBot="1">
      <c r="A19" s="544"/>
      <c r="B19" s="544"/>
      <c r="C19" s="544"/>
      <c r="D19" s="528"/>
      <c r="E19" s="1" t="s">
        <v>249</v>
      </c>
      <c r="F19" s="406">
        <f>F10/$F$10</f>
        <v>1</v>
      </c>
      <c r="G19" s="410" t="e">
        <f t="shared" ref="G19:AA19" si="5">G10/$F$10</f>
        <v>#VALUE!</v>
      </c>
      <c r="H19" s="411" t="e">
        <f t="shared" si="5"/>
        <v>#VALUE!</v>
      </c>
      <c r="I19" s="412" t="e">
        <f t="shared" si="5"/>
        <v>#VALUE!</v>
      </c>
      <c r="J19" s="410" t="e">
        <f t="shared" si="5"/>
        <v>#VALUE!</v>
      </c>
      <c r="K19" s="411" t="e">
        <f t="shared" si="5"/>
        <v>#VALUE!</v>
      </c>
      <c r="L19" s="412" t="e">
        <f t="shared" si="5"/>
        <v>#VALUE!</v>
      </c>
      <c r="M19" s="410" t="e">
        <f t="shared" si="5"/>
        <v>#VALUE!</v>
      </c>
      <c r="N19" s="411" t="e">
        <f t="shared" si="5"/>
        <v>#VALUE!</v>
      </c>
      <c r="O19" s="412" t="e">
        <f t="shared" si="5"/>
        <v>#VALUE!</v>
      </c>
      <c r="P19" s="410" t="e">
        <f t="shared" si="5"/>
        <v>#VALUE!</v>
      </c>
      <c r="Q19" s="411" t="e">
        <f t="shared" si="5"/>
        <v>#VALUE!</v>
      </c>
      <c r="R19" s="412" t="e">
        <f t="shared" si="5"/>
        <v>#VALUE!</v>
      </c>
      <c r="S19" s="410" t="e">
        <f t="shared" si="5"/>
        <v>#VALUE!</v>
      </c>
      <c r="T19" s="411" t="e">
        <f t="shared" si="5"/>
        <v>#VALUE!</v>
      </c>
      <c r="U19" s="412" t="e">
        <f t="shared" si="5"/>
        <v>#VALUE!</v>
      </c>
      <c r="V19" s="410" t="e">
        <f>V10/$F$9</f>
        <v>#VALUE!</v>
      </c>
      <c r="W19" s="411" t="e">
        <f t="shared" si="5"/>
        <v>#VALUE!</v>
      </c>
      <c r="X19" s="412" t="e">
        <f t="shared" si="5"/>
        <v>#VALUE!</v>
      </c>
      <c r="Y19" s="410" t="e">
        <f t="shared" si="5"/>
        <v>#VALUE!</v>
      </c>
      <c r="Z19" s="411" t="e">
        <f t="shared" si="5"/>
        <v>#VALUE!</v>
      </c>
      <c r="AA19" s="412" t="e">
        <f t="shared" si="5"/>
        <v>#VALUE!</v>
      </c>
    </row>
  </sheetData>
  <mergeCells count="39">
    <mergeCell ref="A6:A10"/>
    <mergeCell ref="B6:B10"/>
    <mergeCell ref="C6:C10"/>
    <mergeCell ref="A15:A19"/>
    <mergeCell ref="B15:B19"/>
    <mergeCell ref="C15:C19"/>
    <mergeCell ref="D15:D19"/>
    <mergeCell ref="J13:L13"/>
    <mergeCell ref="M13:O13"/>
    <mergeCell ref="P13:R13"/>
    <mergeCell ref="S13:U13"/>
    <mergeCell ref="V13:X13"/>
    <mergeCell ref="Y13:AA13"/>
    <mergeCell ref="Y4:AA4"/>
    <mergeCell ref="D6:D10"/>
    <mergeCell ref="A12:AA12"/>
    <mergeCell ref="A13:A14"/>
    <mergeCell ref="B13:B14"/>
    <mergeCell ref="C13:C14"/>
    <mergeCell ref="D13:D14"/>
    <mergeCell ref="E13:E14"/>
    <mergeCell ref="F13:F14"/>
    <mergeCell ref="G13:I13"/>
    <mergeCell ref="G4:I4"/>
    <mergeCell ref="J4:L4"/>
    <mergeCell ref="M4:O4"/>
    <mergeCell ref="P4:R4"/>
    <mergeCell ref="S4:U4"/>
    <mergeCell ref="V4:X4"/>
    <mergeCell ref="A1:AB1"/>
    <mergeCell ref="A2:Z2"/>
    <mergeCell ref="AA2:AB2"/>
    <mergeCell ref="A3:AB3"/>
    <mergeCell ref="A4:A5"/>
    <mergeCell ref="B4:B5"/>
    <mergeCell ref="C4:C5"/>
    <mergeCell ref="D4:D5"/>
    <mergeCell ref="E4:E5"/>
    <mergeCell ref="F4:F5"/>
  </mergeCells>
  <hyperlinks>
    <hyperlink ref="AA2" location="'Rasgos y Ejemplos'!A2:H11" display="Ir a rasgos" xr:uid="{97CDE25D-54FE-F442-9B27-9963904A651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1386-8DFE-9742-932F-6FF7493E672C}">
  <sheetPr>
    <tabColor theme="9" tint="0.59999389629810485"/>
  </sheetPr>
  <dimension ref="A1:AB19"/>
  <sheetViews>
    <sheetView zoomScale="50" zoomScaleNormal="80" workbookViewId="0">
      <selection sqref="A1:AB1"/>
    </sheetView>
  </sheetViews>
  <sheetFormatPr baseColWidth="10" defaultColWidth="8.7109375" defaultRowHeight="15"/>
  <cols>
    <col min="1" max="4" width="19.140625" style="7" customWidth="1"/>
    <col min="5" max="5" width="24.7109375" style="7" customWidth="1"/>
    <col min="6" max="6" width="27.42578125" style="7" customWidth="1"/>
    <col min="7" max="27" width="33.42578125" style="7" customWidth="1"/>
    <col min="28" max="29" width="29.140625" style="7" customWidth="1"/>
    <col min="30" max="30" width="1.28515625" style="7" customWidth="1"/>
    <col min="31" max="33" width="29.7109375" style="7" customWidth="1"/>
    <col min="34" max="16380" width="9.140625" style="7" bestFit="1" customWidth="1"/>
    <col min="16381" max="16383" width="8.7109375" style="7" bestFit="1" customWidth="1"/>
    <col min="16384" max="16384" width="8.7109375" style="7"/>
  </cols>
  <sheetData>
    <row r="1" spans="1:28" ht="48" customHeight="1">
      <c r="A1" s="587" t="s">
        <v>530</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row>
    <row r="2" spans="1:28" ht="37.9" customHeight="1">
      <c r="A2" s="588" t="s">
        <v>527</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92" t="s">
        <v>294</v>
      </c>
      <c r="AB2" s="592"/>
    </row>
    <row r="3" spans="1:28" ht="37.9" customHeight="1" thickBot="1">
      <c r="A3" s="589" t="s">
        <v>370</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1"/>
    </row>
    <row r="4" spans="1:28" s="8" customFormat="1" ht="55.9" customHeight="1">
      <c r="A4" s="587" t="s">
        <v>238</v>
      </c>
      <c r="B4" s="587" t="s">
        <v>239</v>
      </c>
      <c r="C4" s="587" t="s">
        <v>240</v>
      </c>
      <c r="D4" s="587" t="s">
        <v>349</v>
      </c>
      <c r="E4" s="587" t="s">
        <v>241</v>
      </c>
      <c r="F4" s="586" t="s">
        <v>242</v>
      </c>
      <c r="G4" s="580" t="s">
        <v>402</v>
      </c>
      <c r="H4" s="581"/>
      <c r="I4" s="582"/>
      <c r="J4" s="580" t="s">
        <v>243</v>
      </c>
      <c r="K4" s="581"/>
      <c r="L4" s="582"/>
      <c r="M4" s="580" t="s">
        <v>25</v>
      </c>
      <c r="N4" s="581"/>
      <c r="O4" s="582"/>
      <c r="P4" s="580" t="s">
        <v>26</v>
      </c>
      <c r="Q4" s="581"/>
      <c r="R4" s="582"/>
      <c r="S4" s="580" t="s">
        <v>27</v>
      </c>
      <c r="T4" s="581"/>
      <c r="U4" s="582"/>
      <c r="V4" s="580" t="s">
        <v>244</v>
      </c>
      <c r="W4" s="581"/>
      <c r="X4" s="582"/>
      <c r="Y4" s="580" t="s">
        <v>29</v>
      </c>
      <c r="Z4" s="581"/>
      <c r="AA4" s="582"/>
      <c r="AB4" s="349" t="s">
        <v>245</v>
      </c>
    </row>
    <row r="5" spans="1:28" s="8" customFormat="1" ht="157.5">
      <c r="A5" s="587"/>
      <c r="B5" s="587"/>
      <c r="C5" s="587"/>
      <c r="D5" s="587"/>
      <c r="E5" s="587"/>
      <c r="F5" s="586"/>
      <c r="G5" s="330" t="s">
        <v>360</v>
      </c>
      <c r="H5" s="6" t="s">
        <v>361</v>
      </c>
      <c r="I5" s="331" t="s">
        <v>362</v>
      </c>
      <c r="J5" s="330" t="s">
        <v>360</v>
      </c>
      <c r="K5" s="6" t="s">
        <v>361</v>
      </c>
      <c r="L5" s="331" t="s">
        <v>362</v>
      </c>
      <c r="M5" s="330" t="s">
        <v>360</v>
      </c>
      <c r="N5" s="6" t="s">
        <v>361</v>
      </c>
      <c r="O5" s="331" t="s">
        <v>362</v>
      </c>
      <c r="P5" s="330" t="s">
        <v>360</v>
      </c>
      <c r="Q5" s="6" t="s">
        <v>361</v>
      </c>
      <c r="R5" s="331" t="s">
        <v>362</v>
      </c>
      <c r="S5" s="330" t="s">
        <v>360</v>
      </c>
      <c r="T5" s="6" t="s">
        <v>361</v>
      </c>
      <c r="U5" s="331" t="s">
        <v>362</v>
      </c>
      <c r="V5" s="330" t="s">
        <v>360</v>
      </c>
      <c r="W5" s="6" t="s">
        <v>361</v>
      </c>
      <c r="X5" s="331" t="s">
        <v>362</v>
      </c>
      <c r="Y5" s="330" t="s">
        <v>360</v>
      </c>
      <c r="Z5" s="6" t="s">
        <v>361</v>
      </c>
      <c r="AA5" s="331" t="s">
        <v>362</v>
      </c>
      <c r="AB5" s="329"/>
    </row>
    <row r="6" spans="1:28" s="8" customFormat="1" ht="25.9" customHeight="1">
      <c r="A6" s="64" t="s">
        <v>363</v>
      </c>
      <c r="B6" s="64" t="s">
        <v>364</v>
      </c>
      <c r="C6" s="64" t="s">
        <v>365</v>
      </c>
      <c r="D6" s="593" t="s">
        <v>351</v>
      </c>
      <c r="E6" s="70" t="s">
        <v>348</v>
      </c>
      <c r="F6" s="327">
        <v>4</v>
      </c>
      <c r="G6" s="332">
        <v>1</v>
      </c>
      <c r="H6" s="38">
        <v>0</v>
      </c>
      <c r="I6" s="333">
        <v>0</v>
      </c>
      <c r="J6" s="337">
        <v>2</v>
      </c>
      <c r="K6" s="60">
        <v>1</v>
      </c>
      <c r="L6" s="338">
        <v>0</v>
      </c>
      <c r="M6" s="332">
        <v>0</v>
      </c>
      <c r="N6" s="38">
        <v>0</v>
      </c>
      <c r="O6" s="333">
        <v>1</v>
      </c>
      <c r="P6" s="332">
        <v>1</v>
      </c>
      <c r="Q6" s="38">
        <v>1</v>
      </c>
      <c r="R6" s="333">
        <v>0</v>
      </c>
      <c r="S6" s="332">
        <v>1</v>
      </c>
      <c r="T6" s="38">
        <v>1</v>
      </c>
      <c r="U6" s="333">
        <v>1</v>
      </c>
      <c r="V6" s="332">
        <v>1</v>
      </c>
      <c r="W6" s="38">
        <v>0</v>
      </c>
      <c r="X6" s="333">
        <v>0</v>
      </c>
      <c r="Y6" s="332">
        <v>0</v>
      </c>
      <c r="Z6" s="38">
        <v>0</v>
      </c>
      <c r="AA6" s="333">
        <v>0</v>
      </c>
      <c r="AB6" s="350"/>
    </row>
    <row r="7" spans="1:28" ht="25.9" customHeight="1">
      <c r="A7" s="71" t="s">
        <v>363</v>
      </c>
      <c r="B7" s="71" t="s">
        <v>364</v>
      </c>
      <c r="C7" s="71" t="s">
        <v>365</v>
      </c>
      <c r="D7" s="560"/>
      <c r="E7" s="60" t="s">
        <v>246</v>
      </c>
      <c r="F7" s="328">
        <v>16</v>
      </c>
      <c r="G7" s="332">
        <v>3</v>
      </c>
      <c r="H7" s="38">
        <v>1</v>
      </c>
      <c r="I7" s="333">
        <v>0</v>
      </c>
      <c r="J7" s="337">
        <v>0</v>
      </c>
      <c r="K7" s="60">
        <v>2</v>
      </c>
      <c r="L7" s="338">
        <v>2</v>
      </c>
      <c r="M7" s="332">
        <v>1</v>
      </c>
      <c r="N7" s="95">
        <v>1</v>
      </c>
      <c r="O7" s="342">
        <v>2</v>
      </c>
      <c r="P7" s="345">
        <v>5</v>
      </c>
      <c r="Q7" s="75">
        <v>3</v>
      </c>
      <c r="R7" s="344">
        <v>1</v>
      </c>
      <c r="S7" s="346">
        <v>3</v>
      </c>
      <c r="T7" s="97">
        <v>2</v>
      </c>
      <c r="U7" s="347">
        <v>1</v>
      </c>
      <c r="V7" s="346">
        <v>2</v>
      </c>
      <c r="W7" s="97">
        <v>4</v>
      </c>
      <c r="X7" s="347">
        <v>2</v>
      </c>
      <c r="Y7" s="346">
        <v>1</v>
      </c>
      <c r="Z7" s="97">
        <v>1</v>
      </c>
      <c r="AA7" s="347">
        <v>2</v>
      </c>
      <c r="AB7" s="350"/>
    </row>
    <row r="8" spans="1:28" ht="25.9" customHeight="1">
      <c r="A8" s="71" t="s">
        <v>363</v>
      </c>
      <c r="B8" s="71" t="s">
        <v>364</v>
      </c>
      <c r="C8" s="71" t="s">
        <v>365</v>
      </c>
      <c r="D8" s="560"/>
      <c r="E8" s="60" t="s">
        <v>247</v>
      </c>
      <c r="F8" s="328">
        <v>7</v>
      </c>
      <c r="G8" s="332">
        <v>0</v>
      </c>
      <c r="H8" s="38">
        <v>0</v>
      </c>
      <c r="I8" s="333">
        <v>0</v>
      </c>
      <c r="J8" s="337">
        <v>0</v>
      </c>
      <c r="K8" s="60">
        <v>0</v>
      </c>
      <c r="L8" s="338">
        <v>0</v>
      </c>
      <c r="M8" s="332">
        <v>0</v>
      </c>
      <c r="N8" s="95">
        <v>0</v>
      </c>
      <c r="O8" s="342">
        <v>0</v>
      </c>
      <c r="P8" s="346">
        <v>0</v>
      </c>
      <c r="Q8" s="97">
        <v>2</v>
      </c>
      <c r="R8" s="347">
        <v>0</v>
      </c>
      <c r="S8" s="348">
        <v>1</v>
      </c>
      <c r="T8" s="74">
        <v>0</v>
      </c>
      <c r="U8" s="342">
        <v>1</v>
      </c>
      <c r="V8" s="348">
        <v>1</v>
      </c>
      <c r="W8" s="74">
        <v>1</v>
      </c>
      <c r="X8" s="342">
        <v>1</v>
      </c>
      <c r="Y8" s="348">
        <v>0</v>
      </c>
      <c r="Z8" s="74">
        <v>0</v>
      </c>
      <c r="AA8" s="342">
        <v>0</v>
      </c>
      <c r="AB8" s="350"/>
    </row>
    <row r="9" spans="1:28" ht="25.9" customHeight="1">
      <c r="A9" s="71" t="s">
        <v>363</v>
      </c>
      <c r="B9" s="71" t="s">
        <v>364</v>
      </c>
      <c r="C9" s="71" t="s">
        <v>365</v>
      </c>
      <c r="D9" s="560"/>
      <c r="E9" s="60" t="s">
        <v>248</v>
      </c>
      <c r="F9" s="328">
        <v>4</v>
      </c>
      <c r="G9" s="332">
        <v>1</v>
      </c>
      <c r="H9" s="38">
        <v>1</v>
      </c>
      <c r="I9" s="333">
        <v>1</v>
      </c>
      <c r="J9" s="337">
        <v>0</v>
      </c>
      <c r="K9" s="60">
        <v>0</v>
      </c>
      <c r="L9" s="338">
        <v>0</v>
      </c>
      <c r="M9" s="343">
        <v>0</v>
      </c>
      <c r="N9" s="96">
        <v>1</v>
      </c>
      <c r="O9" s="344">
        <v>1</v>
      </c>
      <c r="P9" s="345">
        <v>1</v>
      </c>
      <c r="Q9" s="75">
        <v>2</v>
      </c>
      <c r="R9" s="344">
        <v>0</v>
      </c>
      <c r="S9" s="345">
        <v>0</v>
      </c>
      <c r="T9" s="75">
        <v>1</v>
      </c>
      <c r="U9" s="344">
        <v>0</v>
      </c>
      <c r="V9" s="345">
        <v>1</v>
      </c>
      <c r="W9" s="75">
        <v>0</v>
      </c>
      <c r="X9" s="344">
        <v>0</v>
      </c>
      <c r="Y9" s="345">
        <v>0</v>
      </c>
      <c r="Z9" s="75">
        <v>0</v>
      </c>
      <c r="AA9" s="344">
        <v>0</v>
      </c>
      <c r="AB9" s="350"/>
    </row>
    <row r="10" spans="1:28" ht="25.9" customHeight="1" thickBot="1">
      <c r="A10" s="71" t="s">
        <v>363</v>
      </c>
      <c r="B10" s="71" t="s">
        <v>364</v>
      </c>
      <c r="C10" s="71" t="s">
        <v>365</v>
      </c>
      <c r="D10" s="560"/>
      <c r="E10" s="60" t="s">
        <v>249</v>
      </c>
      <c r="F10" s="328">
        <v>4</v>
      </c>
      <c r="G10" s="334">
        <v>0</v>
      </c>
      <c r="H10" s="335">
        <v>1</v>
      </c>
      <c r="I10" s="336">
        <v>0</v>
      </c>
      <c r="J10" s="339">
        <v>0</v>
      </c>
      <c r="K10" s="340">
        <v>1</v>
      </c>
      <c r="L10" s="341">
        <v>0</v>
      </c>
      <c r="M10" s="334">
        <v>0</v>
      </c>
      <c r="N10" s="335">
        <v>0</v>
      </c>
      <c r="O10" s="336">
        <v>0</v>
      </c>
      <c r="P10" s="334">
        <v>1</v>
      </c>
      <c r="Q10" s="335">
        <v>1</v>
      </c>
      <c r="R10" s="336">
        <v>0</v>
      </c>
      <c r="S10" s="334">
        <v>1</v>
      </c>
      <c r="T10" s="335">
        <v>1</v>
      </c>
      <c r="U10" s="336">
        <v>1</v>
      </c>
      <c r="V10" s="334">
        <v>0</v>
      </c>
      <c r="W10" s="335">
        <v>1</v>
      </c>
      <c r="X10" s="336">
        <v>0</v>
      </c>
      <c r="Y10" s="334">
        <v>0</v>
      </c>
      <c r="Z10" s="335">
        <v>0</v>
      </c>
      <c r="AA10" s="336">
        <v>0</v>
      </c>
      <c r="AB10" s="350"/>
    </row>
    <row r="11" spans="1:28" ht="20.25" customHeight="1"/>
    <row r="12" spans="1:28" ht="42" customHeight="1" thickBot="1">
      <c r="A12" s="576" t="s">
        <v>371</v>
      </c>
      <c r="B12" s="577"/>
      <c r="C12" s="577"/>
      <c r="D12" s="577"/>
      <c r="E12" s="577"/>
      <c r="F12" s="577"/>
      <c r="G12" s="578"/>
      <c r="H12" s="578"/>
      <c r="I12" s="578"/>
      <c r="J12" s="578"/>
      <c r="K12" s="578"/>
      <c r="L12" s="578"/>
      <c r="M12" s="578"/>
      <c r="N12" s="578"/>
      <c r="O12" s="578"/>
      <c r="P12" s="578"/>
      <c r="Q12" s="578"/>
      <c r="R12" s="578"/>
      <c r="S12" s="578"/>
      <c r="T12" s="578"/>
      <c r="U12" s="578"/>
      <c r="V12" s="578"/>
      <c r="W12" s="578"/>
      <c r="X12" s="578"/>
      <c r="Y12" s="578"/>
      <c r="Z12" s="578"/>
      <c r="AA12" s="579"/>
    </row>
    <row r="13" spans="1:28" s="8" customFormat="1" ht="49.9" customHeight="1">
      <c r="A13" s="587" t="s">
        <v>238</v>
      </c>
      <c r="B13" s="587" t="s">
        <v>239</v>
      </c>
      <c r="C13" s="587" t="s">
        <v>240</v>
      </c>
      <c r="D13" s="587" t="s">
        <v>349</v>
      </c>
      <c r="E13" s="587" t="s">
        <v>241</v>
      </c>
      <c r="F13" s="586" t="s">
        <v>242</v>
      </c>
      <c r="G13" s="580" t="s">
        <v>402</v>
      </c>
      <c r="H13" s="581"/>
      <c r="I13" s="582"/>
      <c r="J13" s="583" t="s">
        <v>243</v>
      </c>
      <c r="K13" s="584"/>
      <c r="L13" s="585"/>
      <c r="M13" s="580" t="s">
        <v>25</v>
      </c>
      <c r="N13" s="581"/>
      <c r="O13" s="582"/>
      <c r="P13" s="580" t="s">
        <v>26</v>
      </c>
      <c r="Q13" s="581"/>
      <c r="R13" s="582"/>
      <c r="S13" s="580" t="s">
        <v>27</v>
      </c>
      <c r="T13" s="581"/>
      <c r="U13" s="582"/>
      <c r="V13" s="580" t="s">
        <v>244</v>
      </c>
      <c r="W13" s="581"/>
      <c r="X13" s="582"/>
      <c r="Y13" s="580" t="s">
        <v>29</v>
      </c>
      <c r="Z13" s="581"/>
      <c r="AA13" s="582"/>
    </row>
    <row r="14" spans="1:28" s="8" customFormat="1" ht="72">
      <c r="A14" s="587"/>
      <c r="B14" s="587"/>
      <c r="C14" s="587"/>
      <c r="D14" s="587"/>
      <c r="E14" s="587"/>
      <c r="F14" s="586"/>
      <c r="G14" s="351" t="s">
        <v>375</v>
      </c>
      <c r="H14" s="66" t="s">
        <v>376</v>
      </c>
      <c r="I14" s="352" t="s">
        <v>377</v>
      </c>
      <c r="J14" s="359" t="s">
        <v>375</v>
      </c>
      <c r="K14" s="57" t="s">
        <v>376</v>
      </c>
      <c r="L14" s="360" t="s">
        <v>377</v>
      </c>
      <c r="M14" s="351" t="s">
        <v>375</v>
      </c>
      <c r="N14" s="66" t="s">
        <v>376</v>
      </c>
      <c r="O14" s="352" t="s">
        <v>377</v>
      </c>
      <c r="P14" s="351" t="s">
        <v>375</v>
      </c>
      <c r="Q14" s="66" t="s">
        <v>376</v>
      </c>
      <c r="R14" s="352" t="s">
        <v>377</v>
      </c>
      <c r="S14" s="351" t="s">
        <v>375</v>
      </c>
      <c r="T14" s="66" t="s">
        <v>376</v>
      </c>
      <c r="U14" s="352" t="s">
        <v>377</v>
      </c>
      <c r="V14" s="351" t="s">
        <v>375</v>
      </c>
      <c r="W14" s="66" t="s">
        <v>376</v>
      </c>
      <c r="X14" s="352" t="s">
        <v>377</v>
      </c>
      <c r="Y14" s="351" t="s">
        <v>375</v>
      </c>
      <c r="Z14" s="66" t="s">
        <v>376</v>
      </c>
      <c r="AA14" s="352" t="s">
        <v>377</v>
      </c>
    </row>
    <row r="15" spans="1:28" s="8" customFormat="1" ht="25.9" customHeight="1">
      <c r="A15" s="60" t="s">
        <v>363</v>
      </c>
      <c r="B15" s="60" t="s">
        <v>364</v>
      </c>
      <c r="C15" s="60" t="s">
        <v>365</v>
      </c>
      <c r="D15" s="551" t="s">
        <v>350</v>
      </c>
      <c r="E15" s="43" t="s">
        <v>348</v>
      </c>
      <c r="F15" s="358">
        <f>F6/$F$6</f>
        <v>1</v>
      </c>
      <c r="G15" s="353">
        <f>G6/$F$6</f>
        <v>0.25</v>
      </c>
      <c r="H15" s="98">
        <f t="shared" ref="H15:M15" si="0">H6/$F$6</f>
        <v>0</v>
      </c>
      <c r="I15" s="354">
        <f t="shared" si="0"/>
        <v>0</v>
      </c>
      <c r="J15" s="361">
        <f t="shared" si="0"/>
        <v>0.5</v>
      </c>
      <c r="K15" s="69">
        <f t="shared" si="0"/>
        <v>0.25</v>
      </c>
      <c r="L15" s="362">
        <f t="shared" si="0"/>
        <v>0</v>
      </c>
      <c r="M15" s="353">
        <f t="shared" si="0"/>
        <v>0</v>
      </c>
      <c r="N15" s="98">
        <f>N6/$F$6</f>
        <v>0</v>
      </c>
      <c r="O15" s="354">
        <f>O6/$F$6</f>
        <v>0.25</v>
      </c>
      <c r="P15" s="353">
        <f t="shared" ref="P15:R15" si="1">P6/$F$6</f>
        <v>0.25</v>
      </c>
      <c r="Q15" s="98">
        <f>Q6/$F$6</f>
        <v>0.25</v>
      </c>
      <c r="R15" s="354">
        <f t="shared" si="1"/>
        <v>0</v>
      </c>
      <c r="S15" s="353">
        <f t="shared" ref="S15:U15" si="2">S6/$F$6</f>
        <v>0.25</v>
      </c>
      <c r="T15" s="98">
        <f t="shared" si="2"/>
        <v>0.25</v>
      </c>
      <c r="U15" s="354">
        <f t="shared" si="2"/>
        <v>0.25</v>
      </c>
      <c r="V15" s="353">
        <f t="shared" ref="V15:X15" si="3">V6/$F$6</f>
        <v>0.25</v>
      </c>
      <c r="W15" s="98">
        <f t="shared" si="3"/>
        <v>0</v>
      </c>
      <c r="X15" s="354">
        <f t="shared" si="3"/>
        <v>0</v>
      </c>
      <c r="Y15" s="353">
        <f t="shared" ref="Y15:AA15" si="4">Y6/$F$6</f>
        <v>0</v>
      </c>
      <c r="Z15" s="98">
        <f>Z6/$F$6</f>
        <v>0</v>
      </c>
      <c r="AA15" s="354">
        <f t="shared" si="4"/>
        <v>0</v>
      </c>
      <c r="AB15" s="7"/>
    </row>
    <row r="16" spans="1:28" ht="25.9" customHeight="1">
      <c r="A16" s="60" t="s">
        <v>363</v>
      </c>
      <c r="B16" s="60" t="s">
        <v>364</v>
      </c>
      <c r="C16" s="60" t="s">
        <v>365</v>
      </c>
      <c r="D16" s="551"/>
      <c r="E16" s="60" t="s">
        <v>246</v>
      </c>
      <c r="F16" s="358">
        <f>F7/$F$7</f>
        <v>1</v>
      </c>
      <c r="G16" s="353">
        <f>G7/$F$7</f>
        <v>0.1875</v>
      </c>
      <c r="H16" s="98">
        <f t="shared" ref="H16:AA16" si="5">H7/$F$7</f>
        <v>6.25E-2</v>
      </c>
      <c r="I16" s="354">
        <f t="shared" si="5"/>
        <v>0</v>
      </c>
      <c r="J16" s="361">
        <f t="shared" si="5"/>
        <v>0</v>
      </c>
      <c r="K16" s="69">
        <f t="shared" si="5"/>
        <v>0.125</v>
      </c>
      <c r="L16" s="362">
        <f t="shared" si="5"/>
        <v>0.125</v>
      </c>
      <c r="M16" s="353">
        <f t="shared" si="5"/>
        <v>6.25E-2</v>
      </c>
      <c r="N16" s="98">
        <f t="shared" si="5"/>
        <v>6.25E-2</v>
      </c>
      <c r="O16" s="354">
        <f t="shared" si="5"/>
        <v>0.125</v>
      </c>
      <c r="P16" s="353">
        <f t="shared" si="5"/>
        <v>0.3125</v>
      </c>
      <c r="Q16" s="98">
        <f t="shared" si="5"/>
        <v>0.1875</v>
      </c>
      <c r="R16" s="354">
        <f t="shared" si="5"/>
        <v>6.25E-2</v>
      </c>
      <c r="S16" s="353">
        <f t="shared" si="5"/>
        <v>0.1875</v>
      </c>
      <c r="T16" s="98">
        <f t="shared" si="5"/>
        <v>0.125</v>
      </c>
      <c r="U16" s="354">
        <f t="shared" si="5"/>
        <v>6.25E-2</v>
      </c>
      <c r="V16" s="353">
        <f t="shared" si="5"/>
        <v>0.125</v>
      </c>
      <c r="W16" s="98">
        <f t="shared" si="5"/>
        <v>0.25</v>
      </c>
      <c r="X16" s="354">
        <f t="shared" si="5"/>
        <v>0.125</v>
      </c>
      <c r="Y16" s="353">
        <f t="shared" si="5"/>
        <v>6.25E-2</v>
      </c>
      <c r="Z16" s="98">
        <f t="shared" si="5"/>
        <v>6.25E-2</v>
      </c>
      <c r="AA16" s="354">
        <f t="shared" si="5"/>
        <v>0.125</v>
      </c>
    </row>
    <row r="17" spans="1:27" ht="25.9" customHeight="1">
      <c r="A17" s="60" t="s">
        <v>363</v>
      </c>
      <c r="B17" s="60" t="s">
        <v>364</v>
      </c>
      <c r="C17" s="60" t="s">
        <v>365</v>
      </c>
      <c r="D17" s="551"/>
      <c r="E17" s="60" t="s">
        <v>247</v>
      </c>
      <c r="F17" s="358">
        <f>F8/$F$8</f>
        <v>1</v>
      </c>
      <c r="G17" s="353">
        <f t="shared" ref="G17:AA17" si="6">G8/$F$8</f>
        <v>0</v>
      </c>
      <c r="H17" s="98">
        <f t="shared" si="6"/>
        <v>0</v>
      </c>
      <c r="I17" s="354">
        <f t="shared" si="6"/>
        <v>0</v>
      </c>
      <c r="J17" s="361">
        <f t="shared" si="6"/>
        <v>0</v>
      </c>
      <c r="K17" s="69">
        <f t="shared" si="6"/>
        <v>0</v>
      </c>
      <c r="L17" s="362">
        <f t="shared" si="6"/>
        <v>0</v>
      </c>
      <c r="M17" s="353">
        <f t="shared" si="6"/>
        <v>0</v>
      </c>
      <c r="N17" s="98">
        <f t="shared" si="6"/>
        <v>0</v>
      </c>
      <c r="O17" s="354">
        <f t="shared" si="6"/>
        <v>0</v>
      </c>
      <c r="P17" s="353">
        <f t="shared" si="6"/>
        <v>0</v>
      </c>
      <c r="Q17" s="98">
        <f t="shared" si="6"/>
        <v>0.2857142857142857</v>
      </c>
      <c r="R17" s="354">
        <f t="shared" si="6"/>
        <v>0</v>
      </c>
      <c r="S17" s="353">
        <f t="shared" si="6"/>
        <v>0.14285714285714285</v>
      </c>
      <c r="T17" s="98">
        <f t="shared" si="6"/>
        <v>0</v>
      </c>
      <c r="U17" s="354">
        <f t="shared" si="6"/>
        <v>0.14285714285714285</v>
      </c>
      <c r="V17" s="353">
        <f t="shared" si="6"/>
        <v>0.14285714285714285</v>
      </c>
      <c r="W17" s="98">
        <f t="shared" si="6"/>
        <v>0.14285714285714285</v>
      </c>
      <c r="X17" s="354">
        <f t="shared" si="6"/>
        <v>0.14285714285714285</v>
      </c>
      <c r="Y17" s="353">
        <f t="shared" si="6"/>
        <v>0</v>
      </c>
      <c r="Z17" s="98">
        <f t="shared" si="6"/>
        <v>0</v>
      </c>
      <c r="AA17" s="354">
        <f t="shared" si="6"/>
        <v>0</v>
      </c>
    </row>
    <row r="18" spans="1:27" ht="25.9" customHeight="1">
      <c r="A18" s="60" t="s">
        <v>363</v>
      </c>
      <c r="B18" s="60" t="s">
        <v>364</v>
      </c>
      <c r="C18" s="60" t="s">
        <v>365</v>
      </c>
      <c r="D18" s="551"/>
      <c r="E18" s="60" t="s">
        <v>248</v>
      </c>
      <c r="F18" s="358">
        <f>F9/$F$9</f>
        <v>1</v>
      </c>
      <c r="G18" s="353">
        <f t="shared" ref="G18:AA18" si="7">G9/$F$9</f>
        <v>0.25</v>
      </c>
      <c r="H18" s="98">
        <f t="shared" si="7"/>
        <v>0.25</v>
      </c>
      <c r="I18" s="354">
        <f t="shared" si="7"/>
        <v>0.25</v>
      </c>
      <c r="J18" s="361">
        <f t="shared" si="7"/>
        <v>0</v>
      </c>
      <c r="K18" s="69">
        <f t="shared" si="7"/>
        <v>0</v>
      </c>
      <c r="L18" s="362">
        <f t="shared" si="7"/>
        <v>0</v>
      </c>
      <c r="M18" s="353">
        <f t="shared" si="7"/>
        <v>0</v>
      </c>
      <c r="N18" s="98">
        <f t="shared" si="7"/>
        <v>0.25</v>
      </c>
      <c r="O18" s="354">
        <f t="shared" si="7"/>
        <v>0.25</v>
      </c>
      <c r="P18" s="353">
        <f t="shared" si="7"/>
        <v>0.25</v>
      </c>
      <c r="Q18" s="98">
        <f t="shared" si="7"/>
        <v>0.5</v>
      </c>
      <c r="R18" s="354">
        <f t="shared" si="7"/>
        <v>0</v>
      </c>
      <c r="S18" s="353">
        <f t="shared" si="7"/>
        <v>0</v>
      </c>
      <c r="T18" s="98">
        <f t="shared" si="7"/>
        <v>0.25</v>
      </c>
      <c r="U18" s="354">
        <f t="shared" si="7"/>
        <v>0</v>
      </c>
      <c r="V18" s="353">
        <f>V9/$F$9</f>
        <v>0.25</v>
      </c>
      <c r="W18" s="98">
        <f t="shared" si="7"/>
        <v>0</v>
      </c>
      <c r="X18" s="354">
        <f t="shared" si="7"/>
        <v>0</v>
      </c>
      <c r="Y18" s="353">
        <f t="shared" si="7"/>
        <v>0</v>
      </c>
      <c r="Z18" s="98">
        <f t="shared" si="7"/>
        <v>0</v>
      </c>
      <c r="AA18" s="354">
        <f t="shared" si="7"/>
        <v>0</v>
      </c>
    </row>
    <row r="19" spans="1:27" ht="25.9" customHeight="1" thickBot="1">
      <c r="A19" s="60" t="s">
        <v>363</v>
      </c>
      <c r="B19" s="60" t="s">
        <v>364</v>
      </c>
      <c r="C19" s="60" t="s">
        <v>365</v>
      </c>
      <c r="D19" s="551"/>
      <c r="E19" s="60" t="s">
        <v>249</v>
      </c>
      <c r="F19" s="358">
        <f>F10/$F$10</f>
        <v>1</v>
      </c>
      <c r="G19" s="355">
        <f t="shared" ref="G19:AA19" si="8">G10/$F$10</f>
        <v>0</v>
      </c>
      <c r="H19" s="356">
        <f t="shared" si="8"/>
        <v>0.25</v>
      </c>
      <c r="I19" s="357">
        <f t="shared" si="8"/>
        <v>0</v>
      </c>
      <c r="J19" s="363">
        <f t="shared" si="8"/>
        <v>0</v>
      </c>
      <c r="K19" s="364">
        <f t="shared" si="8"/>
        <v>0.25</v>
      </c>
      <c r="L19" s="365">
        <f t="shared" si="8"/>
        <v>0</v>
      </c>
      <c r="M19" s="355">
        <f t="shared" si="8"/>
        <v>0</v>
      </c>
      <c r="N19" s="356">
        <f t="shared" si="8"/>
        <v>0</v>
      </c>
      <c r="O19" s="357">
        <f t="shared" si="8"/>
        <v>0</v>
      </c>
      <c r="P19" s="355">
        <f t="shared" si="8"/>
        <v>0.25</v>
      </c>
      <c r="Q19" s="356">
        <f t="shared" si="8"/>
        <v>0.25</v>
      </c>
      <c r="R19" s="357">
        <f t="shared" si="8"/>
        <v>0</v>
      </c>
      <c r="S19" s="355">
        <f t="shared" si="8"/>
        <v>0.25</v>
      </c>
      <c r="T19" s="356">
        <f t="shared" si="8"/>
        <v>0.25</v>
      </c>
      <c r="U19" s="357">
        <f t="shared" si="8"/>
        <v>0.25</v>
      </c>
      <c r="V19" s="355">
        <f>V10/$F$9</f>
        <v>0</v>
      </c>
      <c r="W19" s="356">
        <f t="shared" si="8"/>
        <v>0.25</v>
      </c>
      <c r="X19" s="357">
        <f t="shared" si="8"/>
        <v>0</v>
      </c>
      <c r="Y19" s="355">
        <f t="shared" si="8"/>
        <v>0</v>
      </c>
      <c r="Z19" s="356">
        <f t="shared" si="8"/>
        <v>0</v>
      </c>
      <c r="AA19" s="357">
        <f t="shared" si="8"/>
        <v>0</v>
      </c>
    </row>
  </sheetData>
  <mergeCells count="33">
    <mergeCell ref="D6:D10"/>
    <mergeCell ref="E4:E5"/>
    <mergeCell ref="F4:F5"/>
    <mergeCell ref="G4:I4"/>
    <mergeCell ref="J4:L4"/>
    <mergeCell ref="A1:AB1"/>
    <mergeCell ref="A2:Z2"/>
    <mergeCell ref="M4:O4"/>
    <mergeCell ref="P4:R4"/>
    <mergeCell ref="S4:U4"/>
    <mergeCell ref="D4:D5"/>
    <mergeCell ref="C4:C5"/>
    <mergeCell ref="B4:B5"/>
    <mergeCell ref="A4:A5"/>
    <mergeCell ref="A3:AB3"/>
    <mergeCell ref="AA2:AB2"/>
    <mergeCell ref="V4:X4"/>
    <mergeCell ref="Y4:AA4"/>
    <mergeCell ref="A12:AA12"/>
    <mergeCell ref="Y13:AA13"/>
    <mergeCell ref="D15:D19"/>
    <mergeCell ref="P13:R13"/>
    <mergeCell ref="S13:U13"/>
    <mergeCell ref="V13:X13"/>
    <mergeCell ref="G13:I13"/>
    <mergeCell ref="J13:L13"/>
    <mergeCell ref="M13:O13"/>
    <mergeCell ref="F13:F14"/>
    <mergeCell ref="A13:A14"/>
    <mergeCell ref="B13:B14"/>
    <mergeCell ref="C13:C14"/>
    <mergeCell ref="D13:D14"/>
    <mergeCell ref="E13:E14"/>
  </mergeCells>
  <hyperlinks>
    <hyperlink ref="AA2" location="'Rasgos y Ejemplos'!A2:H11" display="Ir a rasgos" xr:uid="{ED308AF8-4A8F-974C-8E85-7DD2B0405EF4}"/>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D9F9287DCD64E4980D5A51D33D0AD58" ma:contentTypeVersion="6" ma:contentTypeDescription="Crear nuevo documento." ma:contentTypeScope="" ma:versionID="361cfd613d18cd00bb6fcee1c67259e3">
  <xsd:schema xmlns:xsd="http://www.w3.org/2001/XMLSchema" xmlns:xs="http://www.w3.org/2001/XMLSchema" xmlns:p="http://schemas.microsoft.com/office/2006/metadata/properties" xmlns:ns2="c78eb125-aa5d-4e72-85ff-77065b8dbcfe" xmlns:ns3="8ac9d7c4-33d5-44fb-a1c5-e95cf60384e0" targetNamespace="http://schemas.microsoft.com/office/2006/metadata/properties" ma:root="true" ma:fieldsID="7f3d1aeadcdb803ba7dc046197f2ba7f" ns2:_="" ns3:_="">
    <xsd:import namespace="c78eb125-aa5d-4e72-85ff-77065b8dbcfe"/>
    <xsd:import namespace="8ac9d7c4-33d5-44fb-a1c5-e95cf6038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eb125-aa5d-4e72-85ff-77065b8db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c9d7c4-33d5-44fb-a1c5-e95cf60384e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0E4013-9AD9-4D82-9ED3-8F895AC5B457}"/>
</file>

<file path=customXml/itemProps2.xml><?xml version="1.0" encoding="utf-8"?>
<ds:datastoreItem xmlns:ds="http://schemas.openxmlformats.org/officeDocument/2006/customXml" ds:itemID="{CB1E6437-0CE5-4ED1-BD81-E3043310B792}"/>
</file>

<file path=customXml/itemProps3.xml><?xml version="1.0" encoding="utf-8"?>
<ds:datastoreItem xmlns:ds="http://schemas.openxmlformats.org/officeDocument/2006/customXml" ds:itemID="{2C67285C-0EEB-48F2-9708-3E0B585D47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Cambios 2.0</vt:lpstr>
      <vt:lpstr>Indicaciones y definiciones</vt:lpstr>
      <vt:lpstr>Rasgos y ejemplos</vt:lpstr>
      <vt:lpstr>Indicador 1</vt:lpstr>
      <vt:lpstr>EJEMPLO Ind1</vt:lpstr>
      <vt:lpstr>Indicador 2</vt:lpstr>
      <vt:lpstr>EJEMPLO Ind2 </vt:lpstr>
      <vt:lpstr>Indicador 3</vt:lpstr>
      <vt:lpstr>EJEMPLO Ind3</vt:lpstr>
      <vt:lpstr>Indicador 4</vt:lpstr>
      <vt:lpstr>EJEMPLO Ind4</vt:lpstr>
      <vt:lpstr>Indicador 5</vt:lpstr>
      <vt:lpstr>EJEMPLO Ind5</vt:lpstr>
      <vt:lpstr>Indicador 6</vt:lpstr>
      <vt:lpstr>EJEMPLO Ind6</vt:lpstr>
      <vt:lpstr>Indicador 7</vt:lpstr>
      <vt:lpstr>EJEMPLO Ind7</vt:lpstr>
      <vt:lpstr>Indicador 8</vt:lpstr>
      <vt:lpstr>EJEMPLO Ind8</vt:lpstr>
      <vt:lpstr>Indicador 9</vt:lpstr>
      <vt:lpstr>EJEMPLO Ind9</vt:lpstr>
      <vt:lpstr>Indicador 10</vt:lpstr>
      <vt:lpstr>EJEMPLO Ind10</vt:lpstr>
      <vt:lpstr>Indicador 11</vt:lpstr>
      <vt:lpstr>EJEMPLO Ind11</vt:lpstr>
      <vt:lpstr>Indicador 12</vt:lpstr>
      <vt:lpstr>EJEMPLO Ind12</vt:lpstr>
      <vt:lpstr>Indicador 13</vt:lpstr>
      <vt:lpstr>EJEMPLO Ind13</vt:lpstr>
      <vt:lpstr>Indicador 14</vt:lpstr>
      <vt:lpstr>EJEMPLO Ind14</vt:lpstr>
      <vt:lpstr>Indicador 15</vt:lpstr>
      <vt:lpstr>EJEMPLO Ind15</vt:lpstr>
      <vt:lpstr>Indicador 16</vt:lpstr>
      <vt:lpstr>EJEMPLO Ind16</vt:lpstr>
      <vt:lpstr>Indicador 17</vt:lpstr>
      <vt:lpstr>EJEMPLO Ind17</vt:lpstr>
      <vt:lpstr>Indicador 18</vt:lpstr>
      <vt:lpstr>EJEMPLO Ind18</vt:lpstr>
      <vt:lpstr>Indicador 19</vt:lpstr>
      <vt:lpstr>EJEMPLO Ind19</vt:lpstr>
      <vt:lpstr>Indicador 20</vt:lpstr>
      <vt:lpstr>EJEMPLO Ind20</vt:lpstr>
      <vt:lpstr>Rasgos y ejemplos UNACAR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ALONSO CONTRERAS AVILA</cp:lastModifiedBy>
  <cp:revision/>
  <dcterms:created xsi:type="dcterms:W3CDTF">2015-06-05T18:19:34Z</dcterms:created>
  <dcterms:modified xsi:type="dcterms:W3CDTF">2024-02-01T02:03:53Z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0x0101009D9F9287DCD64E4980D5A51D33D0AD58</vt:lpwstr>
  </property>
</Properties>
</file>